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5" yWindow="4020" windowWidth="19320" windowHeight="4080" activeTab="2"/>
  </bookViews>
  <sheets>
    <sheet name="движение средств" sheetId="2" r:id="rId1"/>
    <sheet name="План на 2016" sheetId="3" r:id="rId2"/>
    <sheet name="свернуто на 15.7.16" sheetId="4" r:id="rId3"/>
    <sheet name="фин потребность на 2017" sheetId="5" r:id="rId4"/>
  </sheets>
  <definedNames>
    <definedName name="_xlnm._FilterDatabase" localSheetId="0" hidden="1">'движение средств'!$A$25:$G$328</definedName>
    <definedName name="_xlnm._FilterDatabase" localSheetId="2" hidden="1">'свернуто на 15.7.16'!$A$23:$G$355</definedName>
  </definedNames>
  <calcPr calcId="144525"/>
</workbook>
</file>

<file path=xl/calcChain.xml><?xml version="1.0" encoding="utf-8"?>
<calcChain xmlns="http://schemas.openxmlformats.org/spreadsheetml/2006/main">
  <c r="C8" i="5" l="1"/>
  <c r="E363" i="4"/>
  <c r="E247" i="4"/>
  <c r="E155" i="4" l="1"/>
  <c r="E135" i="4"/>
  <c r="E237" i="4"/>
  <c r="E232" i="4"/>
  <c r="E192" i="4"/>
  <c r="E185" i="4"/>
  <c r="E180" i="4"/>
  <c r="E157" i="4"/>
  <c r="E120" i="4"/>
  <c r="E116" i="4"/>
  <c r="E102" i="4"/>
  <c r="E74" i="4"/>
  <c r="E72" i="4"/>
  <c r="E34" i="4"/>
  <c r="E29" i="4"/>
  <c r="E25" i="4"/>
  <c r="E15" i="4"/>
  <c r="E16" i="4" s="1"/>
  <c r="C22" i="3" l="1"/>
  <c r="E324" i="2"/>
  <c r="E325" i="2" s="1"/>
  <c r="E17" i="2" l="1"/>
  <c r="E18" i="2" s="1"/>
  <c r="E326" i="2" l="1"/>
  <c r="E327" i="2" l="1"/>
  <c r="E328" i="2" l="1"/>
  <c r="E353" i="4"/>
  <c r="E354" i="4" s="1"/>
  <c r="E355" i="4" s="1"/>
  <c r="E364" i="4" s="1"/>
</calcChain>
</file>

<file path=xl/comments1.xml><?xml version="1.0" encoding="utf-8"?>
<comments xmlns="http://schemas.openxmlformats.org/spreadsheetml/2006/main">
  <authors>
    <author>Автор</author>
  </authors>
  <commentList>
    <comment ref="A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письму от 26.4.16 № 01/43/02-ИБ за подписью БИЛа</t>
        </r>
      </text>
    </comment>
    <comment ref="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письму от 26.4.16 № 01/43/02-ИБ за подписью БИЛа</t>
        </r>
      </text>
    </comment>
  </commentList>
</comments>
</file>

<file path=xl/sharedStrings.xml><?xml version="1.0" encoding="utf-8"?>
<sst xmlns="http://schemas.openxmlformats.org/spreadsheetml/2006/main" count="2532" uniqueCount="692">
  <si>
    <t>в т.ч. на мероприятия с участием Губернатора МО</t>
  </si>
  <si>
    <t>Поступление всего</t>
  </si>
  <si>
    <t>БЛАГОТВОРИТЕЛЬНОСТЬ</t>
  </si>
  <si>
    <t>Расход всего</t>
  </si>
  <si>
    <t>Остаток средств на счете</t>
  </si>
  <si>
    <t>поступление</t>
  </si>
  <si>
    <t>в т.ч. на новогодние мероприятия</t>
  </si>
  <si>
    <t>назначение платежа</t>
  </si>
  <si>
    <t>Расход внебюджетных средств</t>
  </si>
  <si>
    <t>Поступление внебюджетных средств</t>
  </si>
  <si>
    <t>Меценат</t>
  </si>
  <si>
    <t>Поступление средств в 2012 году</t>
  </si>
  <si>
    <t>Поступление средств в 2013 году</t>
  </si>
  <si>
    <t>сумма</t>
  </si>
  <si>
    <t>Поступление средств в 2014 году</t>
  </si>
  <si>
    <t>расход</t>
  </si>
  <si>
    <t>Контагент</t>
  </si>
  <si>
    <t>Расход средств в 2012 году</t>
  </si>
  <si>
    <t>Расход средств в 2013 году</t>
  </si>
  <si>
    <t>Расход средств в 2014 году</t>
  </si>
  <si>
    <t>Поступление средств в 2015 году</t>
  </si>
  <si>
    <t>Расход средств в 2015 году</t>
  </si>
  <si>
    <t>ИТОГО за 2016г</t>
  </si>
  <si>
    <t>ПАО "ММТП"</t>
  </si>
  <si>
    <t>ОАО "Отель "Арктика"</t>
  </si>
  <si>
    <t>Организация питания 01.12.2015г.</t>
  </si>
  <si>
    <t>ООО "Катран Трейд"</t>
  </si>
  <si>
    <t>Рыбная продукция, сформированная в наборы</t>
  </si>
  <si>
    <t>ИП Скрипченко Юлия Вячеславовна</t>
  </si>
  <si>
    <t>Поставка сувенирной продукции - игрушка "машина на радиоуправлении"</t>
  </si>
  <si>
    <t>ИП Паламарчук Валентина Филипповна</t>
  </si>
  <si>
    <t>ООО "РЦ "Радица-М"</t>
  </si>
  <si>
    <t>Пакет для картины</t>
  </si>
  <si>
    <t>ИП Замай Ирина Петровна</t>
  </si>
  <si>
    <t>Памятный адрес в бархатной коробке</t>
  </si>
  <si>
    <t>Картина масло-холст</t>
  </si>
  <si>
    <t>Хабаров Николай Владимирович</t>
  </si>
  <si>
    <t>Сувенир из рога оленя "Брелок рыбка"</t>
  </si>
  <si>
    <t>ООО "Мэджик Саунд"</t>
  </si>
  <si>
    <t>Услуги по автотранспортному обеспечению 01.02-03.02.16</t>
  </si>
  <si>
    <t>ООО "Петрополь"</t>
  </si>
  <si>
    <t>Сувенирная продукция - биокамин с символикой МО</t>
  </si>
  <si>
    <t>Сувенирная продукция - коробка-шкатулка с символикой МО</t>
  </si>
  <si>
    <t>ИП Дергунов Алексей Сергеевич</t>
  </si>
  <si>
    <t>Ритуальная лента</t>
  </si>
  <si>
    <t>Сувенирная продукция - часы настенные с символикой МО</t>
  </si>
  <si>
    <t>ООО "Охотничий стиль"</t>
  </si>
  <si>
    <t>Услуги общественного питания</t>
  </si>
  <si>
    <t>Сувенирная продукция - плед шерстяной</t>
  </si>
  <si>
    <t>ООО "Норд П.П.Д."</t>
  </si>
  <si>
    <t>Биотопливо</t>
  </si>
  <si>
    <t>Щербаков Андрей Георгиевич</t>
  </si>
  <si>
    <t>(д/подряда) - оказание услуг по музыкальному сопровождению мероприятия 23 февраля</t>
  </si>
  <si>
    <t>Сувенирная продукция - увлажнитель воздуха с символикой МО, набор кофейный</t>
  </si>
  <si>
    <t>Предоставление во временное пользование светового оборудования 17.02.2016</t>
  </si>
  <si>
    <t>Предоставление во временное пользование звукового оборудования 17.02.2016</t>
  </si>
  <si>
    <t>Оказание услуг по оформлению помещения</t>
  </si>
  <si>
    <t>ОАО "Отель Губернский"</t>
  </si>
  <si>
    <t>Оказание услуг общественного питания на 83 персоны</t>
  </si>
  <si>
    <t>Оказание услуг общественного питания  на 50 персон</t>
  </si>
  <si>
    <t>АО "Бюро спецобслуживания"</t>
  </si>
  <si>
    <t>Венок искусственный</t>
  </si>
  <si>
    <t>Сувенирная продукция - памятный адрес в бархатной коробке</t>
  </si>
  <si>
    <t>Новикова Татьяна Борисовна - авансовый отчет</t>
  </si>
  <si>
    <t>Сувенирная продукция - биотопливо</t>
  </si>
  <si>
    <t>ООО "Лидер"</t>
  </si>
  <si>
    <t>Сувенирная продукция - конфеты</t>
  </si>
  <si>
    <t>БП коробка-шкатулка с символикой МО</t>
  </si>
  <si>
    <t>ООО "Мир упаковки"</t>
  </si>
  <si>
    <t>Упаковочный материал - бумага, сумочки ламинированные</t>
  </si>
  <si>
    <t>ООО "Стоик-М"</t>
  </si>
  <si>
    <t>Папка из кожи</t>
  </si>
  <si>
    <t>ИП Бессонов Денис Михайлович</t>
  </si>
  <si>
    <t>Автотранспортное обеспечение с 08.03 по 09.03.2016</t>
  </si>
  <si>
    <t>Предоставление во временное пользование светового оборудования с 04.03 по 08.03.2016</t>
  </si>
  <si>
    <t>Предоставление во временное пользование звукового оборудования 08.03.2016</t>
  </si>
  <si>
    <t>Предоставление во временное пользование светового оборудования с 04.03 по 09.03.2016</t>
  </si>
  <si>
    <t>Предоставление во временное пользование звукового оборудования 09.03.2016</t>
  </si>
  <si>
    <t>Оказание услуг общественного питания</t>
  </si>
  <si>
    <t>Поставка рыбных наборов</t>
  </si>
  <si>
    <t>Ролл-ап</t>
  </si>
  <si>
    <t>Разработка макетов баннеров</t>
  </si>
  <si>
    <t>ООО "Офис-Маркет"</t>
  </si>
  <si>
    <t>Розетка наградная 9 мая</t>
  </si>
  <si>
    <t>Поставка рыбной продукции, сформированной в наборы</t>
  </si>
  <si>
    <t>ООО "Кафе Счастье"</t>
  </si>
  <si>
    <t xml:space="preserve">Оказание услуг общественного питания </t>
  </si>
  <si>
    <t>Услуги по оформлению помещения</t>
  </si>
  <si>
    <t>ИП Бессонова Татьяна Афанасьевна</t>
  </si>
  <si>
    <t>Прокат аудиовизуального оборудования</t>
  </si>
  <si>
    <t>Автотранспортное обеспечение 17.03-18.03.16</t>
  </si>
  <si>
    <t>ООО "КОМПАНИЯ ПАРОХОД"</t>
  </si>
  <si>
    <t>Памятный адрес</t>
  </si>
  <si>
    <t>ООО "Символъ СЗ"</t>
  </si>
  <si>
    <t>Флаги стран</t>
  </si>
  <si>
    <t>Оформление фото в раму</t>
  </si>
  <si>
    <t>ООО "УМО ТРЕЙД"</t>
  </si>
  <si>
    <t>Сувенирная продукция- набор для чаепития "Губернский" в подарочном футляре с гербом МО</t>
  </si>
  <si>
    <t>ООО "Парад"</t>
  </si>
  <si>
    <t>Конверт к открытке</t>
  </si>
  <si>
    <t>Открытка "С Днем Победы!"</t>
  </si>
  <si>
    <t>ИП Уваров А.Б.</t>
  </si>
  <si>
    <t>Чашка с блюдцем кофейная</t>
  </si>
  <si>
    <t>Сувенирная продукция - книга "Родословная книга"</t>
  </si>
  <si>
    <t>ООО "Реклама-Комплекс"</t>
  </si>
  <si>
    <t>Мероприятие</t>
  </si>
  <si>
    <t>примечание</t>
  </si>
  <si>
    <t>визиты</t>
  </si>
  <si>
    <t>норги</t>
  </si>
  <si>
    <t>рыба</t>
  </si>
  <si>
    <t>текущая деят-ть</t>
  </si>
  <si>
    <t>сувениры</t>
  </si>
  <si>
    <t>встреча ГМО</t>
  </si>
  <si>
    <t>упаковка для сувениров</t>
  </si>
  <si>
    <t>юбилеи памятные даты</t>
  </si>
  <si>
    <t>раздатка</t>
  </si>
  <si>
    <t>экипировка</t>
  </si>
  <si>
    <t>23 февраля</t>
  </si>
  <si>
    <t>ритуальные принадлежности</t>
  </si>
  <si>
    <t>афганистан</t>
  </si>
  <si>
    <t>Рогозин</t>
  </si>
  <si>
    <t>обеспечение мероприятий</t>
  </si>
  <si>
    <t>8 марта</t>
  </si>
  <si>
    <t>ДР ГМО</t>
  </si>
  <si>
    <t>ВИП сувениры</t>
  </si>
  <si>
    <t>долги</t>
  </si>
  <si>
    <t>питание</t>
  </si>
  <si>
    <t>телемост</t>
  </si>
  <si>
    <t>баннеры и ролл-апы</t>
  </si>
  <si>
    <t>23.02/8.3/телемост</t>
  </si>
  <si>
    <t>9 мая</t>
  </si>
  <si>
    <t>деловые встречи</t>
  </si>
  <si>
    <t>касса</t>
  </si>
  <si>
    <t>массовые спортивные мероприятия</t>
  </si>
  <si>
    <t>день подводника</t>
  </si>
  <si>
    <t>открытки</t>
  </si>
  <si>
    <t>Шильд металлический /книга записки триумфатора/</t>
  </si>
  <si>
    <t>посуда</t>
  </si>
  <si>
    <t>кабинет ГМО</t>
  </si>
  <si>
    <t>План расходывания внебюджетных средств в 2016 году</t>
  </si>
  <si>
    <t>п.п.</t>
  </si>
  <si>
    <t>Сумма</t>
  </si>
  <si>
    <t>Остаток средств на счете ГОБУ по состоянию на 26.04.16</t>
  </si>
  <si>
    <t>Наименование планируемых затрат</t>
  </si>
  <si>
    <t>Детские новогодние подарки (3300шт.)</t>
  </si>
  <si>
    <t>Планируемый остаток средств</t>
  </si>
  <si>
    <t>Детские новогодние подарки на ёлку ИОГВ (500шт.)</t>
  </si>
  <si>
    <t>Новогодние подарки руководителям ГОБУ</t>
  </si>
  <si>
    <t>Календари на 2017</t>
  </si>
  <si>
    <t>Новогодние подарки по категориям</t>
  </si>
  <si>
    <t>Изготовление мультфильма</t>
  </si>
  <si>
    <t>Новогодняя канцелярия</t>
  </si>
  <si>
    <t>Сувениры высшей категории</t>
  </si>
  <si>
    <t>Сувениры раздатка</t>
  </si>
  <si>
    <t>Крупные мероприятия (ежегодный доклад, совещания и т.д.)</t>
  </si>
  <si>
    <t>Меропирятия ИОГВ (ММДН, форум СМИ и т.д.)</t>
  </si>
  <si>
    <t>Обеспечение визитов</t>
  </si>
  <si>
    <t>Рыбные наборы</t>
  </si>
  <si>
    <t>Обеспечение выездных мероприятий</t>
  </si>
  <si>
    <t>Прочие расходы</t>
  </si>
  <si>
    <t>23 февраля 2017</t>
  </si>
  <si>
    <t>8 марта 2017</t>
  </si>
  <si>
    <t>карта 200</t>
  </si>
  <si>
    <t>ОАО "ТГК-1"</t>
  </si>
  <si>
    <t>Сувенир из рога оленя "Цветок"</t>
  </si>
  <si>
    <t>ООО "Ресторан-М-Клуб"</t>
  </si>
  <si>
    <t>Оказание услуг общественного питания 04.03.2016</t>
  </si>
  <si>
    <t>чаепитие 15 чел каб ГМО</t>
  </si>
  <si>
    <t>Оказание услуг общественного питания 10.03.2016</t>
  </si>
  <si>
    <t>Памятный адрес на плакетке</t>
  </si>
  <si>
    <t>ОАО "Арктика"</t>
  </si>
  <si>
    <t>Аренда залов для проведения мероприятия</t>
  </si>
  <si>
    <t>аренда залов</t>
  </si>
  <si>
    <t>ООО "Студия Макей"</t>
  </si>
  <si>
    <t>Сувенирная продукция - визитница 4-х секционная</t>
  </si>
  <si>
    <t>Оказание услуг общественного питания 15.03.2016</t>
  </si>
  <si>
    <t>Оказание услуг общественного питания 18.03.2016</t>
  </si>
  <si>
    <t>Рамки для наградных бланков</t>
  </si>
  <si>
    <t>рамки</t>
  </si>
  <si>
    <t>Оказание услуг общественного питания 22.03.2016</t>
  </si>
  <si>
    <t>вертолет</t>
  </si>
  <si>
    <t>ООО "Златоустовская булатная сталь"</t>
  </si>
  <si>
    <t>Сувенирная продукция - карандашница настольная</t>
  </si>
  <si>
    <t>пилотник</t>
  </si>
  <si>
    <t>Оказание услуг общественного питания 25.03.2016</t>
  </si>
  <si>
    <t>Фоторабота в раме</t>
  </si>
  <si>
    <t>Оказание услуг общественного питания 28.03.2016</t>
  </si>
  <si>
    <t>Оказание услуг общественного питания 31.03.2016</t>
  </si>
  <si>
    <t>Прокат аудиовизуального оборудования по 14.04.2016</t>
  </si>
  <si>
    <t>Прокат аудиовизуального оборудования 14.04.2016</t>
  </si>
  <si>
    <t>Прокат аудиовизуального оборудования  по 21.04.2016</t>
  </si>
  <si>
    <t>Прокат аудиовизуального оборудования  21.04.2016</t>
  </si>
  <si>
    <t>Автотранспортное обеспечение 14.04-16.04.2016</t>
  </si>
  <si>
    <t>Оказание услуг общественного питания 14.04.2016 (ужин 53 персоны)</t>
  </si>
  <si>
    <t>мэр Сочи</t>
  </si>
  <si>
    <t>ООО "МЕРИДИАН-ГРУПП"</t>
  </si>
  <si>
    <t>Услуги по оформлению помещения 14.04.2016</t>
  </si>
  <si>
    <t>ООО "ПИЩЕВЫЕ ТЕХНОЛОГИИ"</t>
  </si>
  <si>
    <t>Организация питания</t>
  </si>
  <si>
    <t>Оказание услуг общественного питания (ужин на 51 персону)</t>
  </si>
  <si>
    <t>ИП Гречихин И.В.</t>
  </si>
  <si>
    <t>Сувенирная продукция - панно декоративное "Кольский полуостров"</t>
  </si>
  <si>
    <t>ОАО "Гостиница "ПОЛЯРНЫЕ ЗОРИ"</t>
  </si>
  <si>
    <t>Ужин 21.04.2016</t>
  </si>
  <si>
    <t>проверяющие</t>
  </si>
  <si>
    <t>ИП Мордвинцев Илья Александрович</t>
  </si>
  <si>
    <t>Полотно ролл-ап 9 мая</t>
  </si>
  <si>
    <t>Чай, конфеты</t>
  </si>
  <si>
    <t>БО ФОНД ЦСП /Центр социальных программ/ Русал</t>
  </si>
  <si>
    <t>АО "СЗФК"</t>
  </si>
  <si>
    <t>ООО "Технострой"</t>
  </si>
  <si>
    <t>№ док</t>
  </si>
  <si>
    <t>434</t>
  </si>
  <si>
    <t>754</t>
  </si>
  <si>
    <t>11655</t>
  </si>
  <si>
    <t>5852</t>
  </si>
  <si>
    <t>4842</t>
  </si>
  <si>
    <t>01 ГБ</t>
  </si>
  <si>
    <t>03ГБ</t>
  </si>
  <si>
    <t>04ГБ</t>
  </si>
  <si>
    <t>05ГБ</t>
  </si>
  <si>
    <t>08ГБ</t>
  </si>
  <si>
    <t>09ГБ</t>
  </si>
  <si>
    <t>10ГБ</t>
  </si>
  <si>
    <t>11ГБ</t>
  </si>
  <si>
    <t>12ГБ</t>
  </si>
  <si>
    <t>14ГБ</t>
  </si>
  <si>
    <t>15ГБ</t>
  </si>
  <si>
    <t>16ГБ</t>
  </si>
  <si>
    <t>17ГБ</t>
  </si>
  <si>
    <t>21ГБ</t>
  </si>
  <si>
    <t>22ГБ</t>
  </si>
  <si>
    <t>23ГБ</t>
  </si>
  <si>
    <t>24ГБ</t>
  </si>
  <si>
    <t>НО ТСО КМНС "Самь-Сыйт"</t>
  </si>
  <si>
    <t>30</t>
  </si>
  <si>
    <t>Дизайн макет баннера к 9 Мая</t>
  </si>
  <si>
    <t>Сувенирная продукция - ваза для цветов, жилет, тапочки</t>
  </si>
  <si>
    <t>Пакет с символикой МО</t>
  </si>
  <si>
    <t>Иваницкий Николай Викторович</t>
  </si>
  <si>
    <t>Сувенирная продукция - нож саамский</t>
  </si>
  <si>
    <t>Стол-стойка</t>
  </si>
  <si>
    <t>Плакетка подарочная в футляре</t>
  </si>
  <si>
    <t>Автотранспортное обеспечение</t>
  </si>
  <si>
    <t>ООО "МИНДАЛЬ"</t>
  </si>
  <si>
    <t>Оформление помещения</t>
  </si>
  <si>
    <t>Печать на виниле Георгиевские ленты и Звезды</t>
  </si>
  <si>
    <t>ООО "МРБ"</t>
  </si>
  <si>
    <t>Дизайнерские услуги</t>
  </si>
  <si>
    <t>Картины</t>
  </si>
  <si>
    <t>Картина масло-холст 50х70</t>
  </si>
  <si>
    <t>Ручка шариковая с флэш-картой в тубусе</t>
  </si>
  <si>
    <t>Сувениры из рога оленя</t>
  </si>
  <si>
    <t>Памятный адрес в бархатном футляре</t>
  </si>
  <si>
    <t>ООО РЦ "Радица-М"</t>
  </si>
  <si>
    <t>Пакет для декоративного панно</t>
  </si>
  <si>
    <t>ООО "ПАРАД"</t>
  </si>
  <si>
    <t>Разработка и изготовление дизайн-макетов поздравительных открыток</t>
  </si>
  <si>
    <t>ООО "АСТ-Мурманск"</t>
  </si>
  <si>
    <t>Аренда светового оборудования</t>
  </si>
  <si>
    <t>Аренда звукового оборудования</t>
  </si>
  <si>
    <t>Открытка "С Днем Государственного флага Российской Федерации" с конвертом</t>
  </si>
  <si>
    <t>ИП Балашов Александр Васильевич</t>
  </si>
  <si>
    <t>ИП Асадова Ирина Юрьевна</t>
  </si>
  <si>
    <t>Картина "Северный пейзаж"</t>
  </si>
  <si>
    <t>Рогозин Владимир Михайлович</t>
  </si>
  <si>
    <t>Сувенир из камня "Минералы Кольского полуострова"</t>
  </si>
  <si>
    <t>ИП Яшкина Наталья Васильевна</t>
  </si>
  <si>
    <t>Книга-панно с символикой Мурманской области</t>
  </si>
  <si>
    <t>ООО "НЕВСКИЙ ПРЕЗЕНТ"</t>
  </si>
  <si>
    <t>Панно декоративное "Кольский полуостров"</t>
  </si>
  <si>
    <t>Степанов Валерий Викторович</t>
  </si>
  <si>
    <t>Сувенир из камня "Письменный прибор с часами"</t>
  </si>
  <si>
    <t>Флористическое оформление помещения</t>
  </si>
  <si>
    <t xml:space="preserve">Папка </t>
  </si>
  <si>
    <t>Разработка макетов детской новогодней сувенирной продукции</t>
  </si>
  <si>
    <t>ООО "Д`Арт+"</t>
  </si>
  <si>
    <t>Изготовление дизайн-проекта помещений Ленина,75</t>
  </si>
  <si>
    <t>Набор рыбный</t>
  </si>
  <si>
    <t>Объемные буквы "МУРМАНСКАЯ ОБЛАСТЬ"</t>
  </si>
  <si>
    <t>Услуги по изготовлению и установке светодиодной подстветки фальшстены в помещении по адресу: пр.Ленина д.75</t>
  </si>
  <si>
    <t>ООО "Шарм"</t>
  </si>
  <si>
    <t>Оформление воздушными шарами зала ДК им. С.М. Кирова</t>
  </si>
  <si>
    <t>Пакет 44х40</t>
  </si>
  <si>
    <t>Стойка информационная А3</t>
  </si>
  <si>
    <t>Баннерное полотно ко Дню России</t>
  </si>
  <si>
    <t>ИП Бухманова Надежда Анатольевна</t>
  </si>
  <si>
    <t>Цветочное сопровождение "Теплое Фае" к Дню России</t>
  </si>
  <si>
    <t>Цветочное сопровождение "Голубая гостиная" к Дню России</t>
  </si>
  <si>
    <t>ИП Сазонова Татьяна Анатольевна</t>
  </si>
  <si>
    <t>Цветочная композиция из свежесрезанных цветов</t>
  </si>
  <si>
    <t>Наборы для Нового года</t>
  </si>
  <si>
    <t>Вымпел (натуральная кожа)</t>
  </si>
  <si>
    <t>ИП Гречихин Игорь Валентинович</t>
  </si>
  <si>
    <t>Панно Кольский полуостров</t>
  </si>
  <si>
    <t xml:space="preserve">ООО ПАН ТЮЛЬПАН РИТЕЙЛ </t>
  </si>
  <si>
    <t>Цветочная продукция</t>
  </si>
  <si>
    <t>ИП Ткачук Дмитрий Сергеевич</t>
  </si>
  <si>
    <t>Косынка, футболка с символикой МО</t>
  </si>
  <si>
    <t>ООО "Дизайнцентр"</t>
  </si>
  <si>
    <t>Панно-складень (тройной) "Мурманская область"</t>
  </si>
  <si>
    <t>ООО "Охотничий Стиль"</t>
  </si>
  <si>
    <t>Проведение этно-тематического вечера</t>
  </si>
  <si>
    <t>Оформление картины в багет</t>
  </si>
  <si>
    <t>ШАКОВЕЦ Анатолий Григорьевич</t>
  </si>
  <si>
    <t>Предмет интерьера - картины</t>
  </si>
  <si>
    <t>4</t>
  </si>
  <si>
    <t>53</t>
  </si>
  <si>
    <t>17 ТД</t>
  </si>
  <si>
    <t>16ТД</t>
  </si>
  <si>
    <t>5ЕС</t>
  </si>
  <si>
    <t>6ЕС</t>
  </si>
  <si>
    <t>1АЖ</t>
  </si>
  <si>
    <t>29ГБ</t>
  </si>
  <si>
    <t>30ГБ</t>
  </si>
  <si>
    <t>31ГБ</t>
  </si>
  <si>
    <t>32ГБ</t>
  </si>
  <si>
    <t>33 ГБ</t>
  </si>
  <si>
    <t>35ГБ</t>
  </si>
  <si>
    <t>36ГБ</t>
  </si>
  <si>
    <t>37ГБ</t>
  </si>
  <si>
    <t>34ГБ</t>
  </si>
  <si>
    <t>91</t>
  </si>
  <si>
    <t>373</t>
  </si>
  <si>
    <t>372</t>
  </si>
  <si>
    <t>40ГБ</t>
  </si>
  <si>
    <t>38ГБ</t>
  </si>
  <si>
    <t>39ГБ</t>
  </si>
  <si>
    <t>93</t>
  </si>
  <si>
    <t>18ТД</t>
  </si>
  <si>
    <t>41ГБ</t>
  </si>
  <si>
    <t>2АЖ</t>
  </si>
  <si>
    <t>19ТД</t>
  </si>
  <si>
    <t>47ГБ</t>
  </si>
  <si>
    <t>УУ0000088</t>
  </si>
  <si>
    <t>65</t>
  </si>
  <si>
    <t>66</t>
  </si>
  <si>
    <t>20ТД</t>
  </si>
  <si>
    <t>3АЖ</t>
  </si>
  <si>
    <t>667</t>
  </si>
  <si>
    <t>21ТД</t>
  </si>
  <si>
    <t>4АЖ</t>
  </si>
  <si>
    <t>11АЖ</t>
  </si>
  <si>
    <t>42ГБ</t>
  </si>
  <si>
    <t>43ГБ</t>
  </si>
  <si>
    <t>45ГБ</t>
  </si>
  <si>
    <t>44ГБ</t>
  </si>
  <si>
    <t>46ГБ</t>
  </si>
  <si>
    <t>5АЖ</t>
  </si>
  <si>
    <t>1АБ</t>
  </si>
  <si>
    <t>48ГБ</t>
  </si>
  <si>
    <t>50ГБ</t>
  </si>
  <si>
    <t>51ГБ</t>
  </si>
  <si>
    <t>53ГБ</t>
  </si>
  <si>
    <t>54ГБ</t>
  </si>
  <si>
    <t>22ТД</t>
  </si>
  <si>
    <t>23ТД</t>
  </si>
  <si>
    <t>24ТД</t>
  </si>
  <si>
    <t>25ТД</t>
  </si>
  <si>
    <t>49ГБ</t>
  </si>
  <si>
    <t>52ГБ</t>
  </si>
  <si>
    <t>363-16</t>
  </si>
  <si>
    <t>6АЖ</t>
  </si>
  <si>
    <t>243</t>
  </si>
  <si>
    <t>242</t>
  </si>
  <si>
    <t>7АЖ</t>
  </si>
  <si>
    <t>8АЖ</t>
  </si>
  <si>
    <t>7ЕС</t>
  </si>
  <si>
    <t>10АЖ</t>
  </si>
  <si>
    <t>9АЖ</t>
  </si>
  <si>
    <t>252</t>
  </si>
  <si>
    <t>146</t>
  </si>
  <si>
    <t>107</t>
  </si>
  <si>
    <t>111</t>
  </si>
  <si>
    <t>110</t>
  </si>
  <si>
    <t>112</t>
  </si>
  <si>
    <t>45</t>
  </si>
  <si>
    <t>46</t>
  </si>
  <si>
    <t>77</t>
  </si>
  <si>
    <t>26ТД</t>
  </si>
  <si>
    <t>УУ0000108</t>
  </si>
  <si>
    <t>12АЖ</t>
  </si>
  <si>
    <t>13АЖ</t>
  </si>
  <si>
    <t>72</t>
  </si>
  <si>
    <t>70</t>
  </si>
  <si>
    <t>14АЖ</t>
  </si>
  <si>
    <t>15АЖ</t>
  </si>
  <si>
    <t>16АЖ</t>
  </si>
  <si>
    <t>17АЖ</t>
  </si>
  <si>
    <t>18АЖ</t>
  </si>
  <si>
    <t>19АЖ</t>
  </si>
  <si>
    <t>29ТД</t>
  </si>
  <si>
    <t>20АЖ</t>
  </si>
  <si>
    <t>21АЖ</t>
  </si>
  <si>
    <t>22АЖ</t>
  </si>
  <si>
    <t>28</t>
  </si>
  <si>
    <t>27ТД</t>
  </si>
  <si>
    <t>284-16</t>
  </si>
  <si>
    <t>27</t>
  </si>
  <si>
    <t>26</t>
  </si>
  <si>
    <t>23АЖ</t>
  </si>
  <si>
    <t>24АЖ</t>
  </si>
  <si>
    <t>25АЖ</t>
  </si>
  <si>
    <t>26АЖ</t>
  </si>
  <si>
    <t>27АЖ</t>
  </si>
  <si>
    <t>114</t>
  </si>
  <si>
    <t>2АБ</t>
  </si>
  <si>
    <t>28АЖ</t>
  </si>
  <si>
    <t>29АЖ</t>
  </si>
  <si>
    <t>30АЖ</t>
  </si>
  <si>
    <t>31АЖ</t>
  </si>
  <si>
    <t>32АЖ</t>
  </si>
  <si>
    <t>33АЖ</t>
  </si>
  <si>
    <t>34АЖ</t>
  </si>
  <si>
    <t>35АЖ</t>
  </si>
  <si>
    <t>36АЖ</t>
  </si>
  <si>
    <t>37АЖ</t>
  </si>
  <si>
    <t>38АЖ</t>
  </si>
  <si>
    <t>запас</t>
  </si>
  <si>
    <t>мебель</t>
  </si>
  <si>
    <t>стойка в центральный подъезд</t>
  </si>
  <si>
    <t>Поступление средств в 2016 году</t>
  </si>
  <si>
    <t>принадлежности для рыбалки</t>
  </si>
  <si>
    <t>шкура медведя, меховые варежки и шапка</t>
  </si>
  <si>
    <t>Рогозин /подарки на сафари/</t>
  </si>
  <si>
    <t>Рогозин /питание на Кузнецове, меховые шапка и варежки, ужин в ПМО/</t>
  </si>
  <si>
    <t>Ремонт кухни в гостевом, зарядники для ГМО, оплата саамов на сафари Рогозин</t>
  </si>
  <si>
    <t>Рогозин /сафари в Кречете/</t>
  </si>
  <si>
    <t>Рогозин /сафари в Кречете, накрытие в аэропорту, ужин ДР ГМО/</t>
  </si>
  <si>
    <t>Изготовление фотографий в багете, таблички в залы, коробки для ножей</t>
  </si>
  <si>
    <t>нал - аванс дизайнеру</t>
  </si>
  <si>
    <t>нал - одежда для снегохода /сын/,</t>
  </si>
  <si>
    <t>нал - макет сёмги, нож саамский</t>
  </si>
  <si>
    <t>25ГБ</t>
  </si>
  <si>
    <t>Сувенирная продукция - набор плед с чашей в подарочной коробке</t>
  </si>
  <si>
    <t>нал - закупка кухни в гостевой</t>
  </si>
  <si>
    <t>нал - закупка кухни в гостевой, макет сёмги</t>
  </si>
  <si>
    <t>нал - закупка кухни в гостевой, ножи саамские</t>
  </si>
  <si>
    <t>нал - ножи саамские</t>
  </si>
  <si>
    <t>нал - сувениры из кости, фотографу за фото семей</t>
  </si>
  <si>
    <t>ремонты</t>
  </si>
  <si>
    <t>ремонт в М41</t>
  </si>
  <si>
    <t>парад 9 мая</t>
  </si>
  <si>
    <t>Булавин</t>
  </si>
  <si>
    <t>Изготовление фотографий в багете, таблички в залы, картины в малый зал</t>
  </si>
  <si>
    <t>картины в малую приемную</t>
  </si>
  <si>
    <t>нал - кухня в гостевой</t>
  </si>
  <si>
    <t>НГ сувениры</t>
  </si>
  <si>
    <t>новая плакетка</t>
  </si>
  <si>
    <t>ножи из кости для бумаги</t>
  </si>
  <si>
    <t>нал - кресло для Калинина, ламинат в каб 21</t>
  </si>
  <si>
    <t>вип сувенир</t>
  </si>
  <si>
    <t>открытки и календари</t>
  </si>
  <si>
    <t>нал - виски, кухня в гостевой, рыба для ГМО с трассы</t>
  </si>
  <si>
    <t>нал - эхолоты, зарядники для ГМО, дизайнеру за проект центрально подъезда</t>
  </si>
  <si>
    <t>ремонт 21 каб</t>
  </si>
  <si>
    <t>ремонт в гостевом</t>
  </si>
  <si>
    <t>ремонт в квартире</t>
  </si>
  <si>
    <t>для Шилова</t>
  </si>
  <si>
    <t>дизайнеру за проект</t>
  </si>
  <si>
    <t>большая приемная</t>
  </si>
  <si>
    <t>мероприятие</t>
  </si>
  <si>
    <t>цветы</t>
  </si>
  <si>
    <t>ремонт</t>
  </si>
  <si>
    <t>Изготовление фотографий в багете, таблички в залы</t>
  </si>
  <si>
    <t>материальные запасы</t>
  </si>
  <si>
    <t>День России</t>
  </si>
  <si>
    <t>каб 21</t>
  </si>
  <si>
    <t>мужской НГ подарок</t>
  </si>
  <si>
    <t>женский НГ подарок</t>
  </si>
  <si>
    <t>общий НГ подарок</t>
  </si>
  <si>
    <t>НГ ВИП сувениры</t>
  </si>
  <si>
    <t>Сувенирная продукция - панно декоративное</t>
  </si>
  <si>
    <t>13ТД</t>
  </si>
  <si>
    <t>аренда залов Итог</t>
  </si>
  <si>
    <t>баннеры и ролл-апы Итог</t>
  </si>
  <si>
    <t>ВИП сувениры Итог</t>
  </si>
  <si>
    <t>мебель Итог</t>
  </si>
  <si>
    <t>НГ ВИП сувениры Итог</t>
  </si>
  <si>
    <t>обеспечение мероприятий Итог</t>
  </si>
  <si>
    <t>открытки Итог</t>
  </si>
  <si>
    <t>питание Итог</t>
  </si>
  <si>
    <t>посуда Итог</t>
  </si>
  <si>
    <t>ремонты Итог</t>
  </si>
  <si>
    <t>ритуальные принадлежности Итог</t>
  </si>
  <si>
    <t>рыба Итог</t>
  </si>
  <si>
    <t>сувениры Итог</t>
  </si>
  <si>
    <t>цветы Итог</t>
  </si>
  <si>
    <t>экипировка Итог</t>
  </si>
  <si>
    <t>питание визиты</t>
  </si>
  <si>
    <t>нал - Ремонт кухни в гостевом, зарядники для ГМО, оплата саамов на сафари Рогозин</t>
  </si>
  <si>
    <t>визиты - обеспечение</t>
  </si>
  <si>
    <t>визиты - обеспечение Итог</t>
  </si>
  <si>
    <t>питание визиты Итог</t>
  </si>
  <si>
    <t>мероприятие День России</t>
  </si>
  <si>
    <t>мужской, женский, общий</t>
  </si>
  <si>
    <t>дата</t>
  </si>
  <si>
    <t>23, 8, плакетки, ножи, макеты сёмги</t>
  </si>
  <si>
    <t>сафари, подарки</t>
  </si>
  <si>
    <t>23, 8, 9, День России</t>
  </si>
  <si>
    <t>ДР, вертолет и т.д.</t>
  </si>
  <si>
    <t>из каптильни</t>
  </si>
  <si>
    <t>венки, ленты</t>
  </si>
  <si>
    <t>рыбацкие принадлежности</t>
  </si>
  <si>
    <t>Остаток средств на 15.07.16</t>
  </si>
  <si>
    <t>картины, пакеты, пилотные образцы</t>
  </si>
  <si>
    <t>гостевой, квартира, здание</t>
  </si>
  <si>
    <t>Остаток средств на конец года</t>
  </si>
  <si>
    <t>Планируеммые расходы до конца года</t>
  </si>
  <si>
    <t>Детские новогодние подарки</t>
  </si>
  <si>
    <t>Мультфильм</t>
  </si>
  <si>
    <t>Календари, НГ канцелярия, упаковка</t>
  </si>
  <si>
    <t>НГ VIP сувениры</t>
  </si>
  <si>
    <t>Наименование затрат</t>
  </si>
  <si>
    <t>Финансовая потребность на 2017 год</t>
  </si>
  <si>
    <t>VIP сувениры</t>
  </si>
  <si>
    <t>Новогодняя сувенирная продукция (без детских подарков)</t>
  </si>
  <si>
    <t>Принадлежности для рыбалки</t>
  </si>
  <si>
    <t>Спиртные напитки</t>
  </si>
  <si>
    <t>ИТОГО</t>
  </si>
  <si>
    <t>43</t>
  </si>
  <si>
    <t>ИП Волокитина Олеся Алексеевна</t>
  </si>
  <si>
    <t>Автотранспортные услуги</t>
  </si>
  <si>
    <t>408</t>
  </si>
  <si>
    <t>55ГБ</t>
  </si>
  <si>
    <t>56ГБ</t>
  </si>
  <si>
    <t>57ГБ</t>
  </si>
  <si>
    <t>гостевой</t>
  </si>
  <si>
    <t>квартира</t>
  </si>
  <si>
    <t>58ГБ</t>
  </si>
  <si>
    <t>59ГБ</t>
  </si>
  <si>
    <t>195</t>
  </si>
  <si>
    <t>196</t>
  </si>
  <si>
    <t>197</t>
  </si>
  <si>
    <t>198</t>
  </si>
  <si>
    <t>199</t>
  </si>
  <si>
    <t>Услуги общественного питания 01.06.16</t>
  </si>
  <si>
    <t>Услуги общественного питания 07.06.16</t>
  </si>
  <si>
    <t>Услуги общественного питания 10.06.16</t>
  </si>
  <si>
    <t>Услуги общественного питания 24.06.16</t>
  </si>
  <si>
    <t>Услуги общественного питания 08.07.16</t>
  </si>
  <si>
    <t>Сувенирная продукция - подарочный набор (скатерть, салфетки)</t>
  </si>
  <si>
    <t>Православная религиозная организация Церковно-научный центр "Православная энциклопедия"</t>
  </si>
  <si>
    <t>Издание "Православная энциклопедия" 41 том</t>
  </si>
  <si>
    <t>Оказание услуг общественного питания  на 9 персон (ужин)</t>
  </si>
  <si>
    <t>Оказание услуг общественного питания  на 14 персон (обед)</t>
  </si>
  <si>
    <t>Оказание услуг общественного питания  на 5 персон (кофе-брейк)</t>
  </si>
  <si>
    <t>Оказание услуг общественного питания  на 20 персон (ужин)</t>
  </si>
  <si>
    <t>Оказание услуг общественного питания  на 13 персон (обед)</t>
  </si>
  <si>
    <t>Оказание услуг общественного питания  на 18 персон (ужин)</t>
  </si>
  <si>
    <t>Оказание услуг общественного питания  на 5 персон (обед)</t>
  </si>
  <si>
    <t>Тетрадь А4</t>
  </si>
  <si>
    <t>Планинг</t>
  </si>
  <si>
    <t>Ежедневник датированный</t>
  </si>
  <si>
    <t>Блок для записей</t>
  </si>
  <si>
    <t xml:space="preserve">Ежедневник датированный, планинг, ручка шариковая </t>
  </si>
  <si>
    <t>Автотранспортное обеспечение 28.07.16-01.08.16</t>
  </si>
  <si>
    <t>Комплект книг "Записки триумфатора"</t>
  </si>
  <si>
    <t>АО "Отель АРКТИКА"</t>
  </si>
  <si>
    <t>Техническое обеспечение мероприятия</t>
  </si>
  <si>
    <t>47АЖ</t>
  </si>
  <si>
    <t>07/2016</t>
  </si>
  <si>
    <t>164</t>
  </si>
  <si>
    <t>165</t>
  </si>
  <si>
    <t>166</t>
  </si>
  <si>
    <t>167</t>
  </si>
  <si>
    <t>168</t>
  </si>
  <si>
    <t>169</t>
  </si>
  <si>
    <t>170</t>
  </si>
  <si>
    <t>171</t>
  </si>
  <si>
    <t>39АЖ</t>
  </si>
  <si>
    <t>42АЖ</t>
  </si>
  <si>
    <t>41АЖ</t>
  </si>
  <si>
    <t>40АЖ</t>
  </si>
  <si>
    <t>48АЖ</t>
  </si>
  <si>
    <t>43АЖ</t>
  </si>
  <si>
    <t>44АЖ</t>
  </si>
  <si>
    <t>45АЖ</t>
  </si>
  <si>
    <t>46АЖ</t>
  </si>
  <si>
    <t>9ЕС</t>
  </si>
  <si>
    <t>60ГБ</t>
  </si>
  <si>
    <t>49АЖ</t>
  </si>
  <si>
    <t>61ГБ</t>
  </si>
  <si>
    <t>62ГБ</t>
  </si>
  <si>
    <t>63ГБ</t>
  </si>
  <si>
    <t>28ТД</t>
  </si>
  <si>
    <t>сувенир</t>
  </si>
  <si>
    <t>книги</t>
  </si>
  <si>
    <t>Патриарх</t>
  </si>
  <si>
    <t>Нарышкин</t>
  </si>
  <si>
    <t>Оказание услуг общественного питания (ужин 9 персон)</t>
  </si>
  <si>
    <t>Предоставление зала совещания с мультимедийным оборудованием</t>
  </si>
  <si>
    <t>ООО "Торговый дом "РУНО"</t>
  </si>
  <si>
    <t>Сувенирная продукция - плед</t>
  </si>
  <si>
    <t>Изготовление и поставка детских новогодних подарков</t>
  </si>
  <si>
    <t>Наградные бланки (благодарность ГМО, благодарственное письмо)</t>
  </si>
  <si>
    <t>Футляр с символикой МО</t>
  </si>
  <si>
    <t>001861</t>
  </si>
  <si>
    <t>001862</t>
  </si>
  <si>
    <t>524</t>
  </si>
  <si>
    <t>45/16-ЭА</t>
  </si>
  <si>
    <t>д/с 1</t>
  </si>
  <si>
    <t>10ЕС</t>
  </si>
  <si>
    <t>11ЕС</t>
  </si>
  <si>
    <t>460-16</t>
  </si>
  <si>
    <t>122</t>
  </si>
  <si>
    <t>детские НГ подарки</t>
  </si>
  <si>
    <t>наградные бланки</t>
  </si>
  <si>
    <t>коробки для ножей</t>
  </si>
  <si>
    <t>ОАО "Аэропорт Мурманск"</t>
  </si>
  <si>
    <t>Обслуживание пассажиров в бизнес-зале</t>
  </si>
  <si>
    <t>1630</t>
  </si>
  <si>
    <t>ООО "Миндаль"</t>
  </si>
  <si>
    <t>Услуги по организации общественного питания</t>
  </si>
  <si>
    <t>Автотранспортное обеспечение 12.09.2016</t>
  </si>
  <si>
    <t>64ГБ</t>
  </si>
  <si>
    <t>65ГБ</t>
  </si>
  <si>
    <t>Автотранспортное обеспечение 22.09.2016</t>
  </si>
  <si>
    <t>67ГБ</t>
  </si>
  <si>
    <t>66ГБ</t>
  </si>
  <si>
    <t>Давыдов</t>
  </si>
  <si>
    <t>ООО "ПарадКомпани"</t>
  </si>
  <si>
    <t>Календарь квартальный</t>
  </si>
  <si>
    <t>Автотранспортное обеспечение 29.09 - 30.09.2016</t>
  </si>
  <si>
    <t>Прокат аудиовизуального оборудования 29.09.2016</t>
  </si>
  <si>
    <t>Автотранспортное обеспечение 03.10-04.10.2016</t>
  </si>
  <si>
    <t>Автотранспортное обеспечение 06.10.2016</t>
  </si>
  <si>
    <t>50АЖ</t>
  </si>
  <si>
    <t>51АЖ</t>
  </si>
  <si>
    <t>68ГБ</t>
  </si>
  <si>
    <t>69ГБ</t>
  </si>
  <si>
    <t>70ГБ</t>
  </si>
  <si>
    <t>71ГБ</t>
  </si>
  <si>
    <t>52АЖ</t>
  </si>
  <si>
    <t>73ГБ</t>
  </si>
  <si>
    <t>53АЖ</t>
  </si>
  <si>
    <t>72ГБ</t>
  </si>
  <si>
    <t>74ГБ</t>
  </si>
  <si>
    <t>54АЖ</t>
  </si>
  <si>
    <t>55АЖ</t>
  </si>
  <si>
    <t>56АЖ</t>
  </si>
  <si>
    <t>57АЖ</t>
  </si>
  <si>
    <t>календарь</t>
  </si>
  <si>
    <t>Цуканов</t>
  </si>
  <si>
    <t>Матвиенко</t>
  </si>
  <si>
    <t>Левин Юрий Михайлович</t>
  </si>
  <si>
    <t>Сувенирная продукция - Художественный фотоальбом "Объяснение в любви…"</t>
  </si>
  <si>
    <t>451</t>
  </si>
  <si>
    <t>58АЖ</t>
  </si>
  <si>
    <t>Организация встречи пассажиров - официальных лиц на территории аэропорта</t>
  </si>
  <si>
    <t>Разработка дизайн-макета</t>
  </si>
  <si>
    <t>2038</t>
  </si>
  <si>
    <t>2039</t>
  </si>
  <si>
    <t>139</t>
  </si>
  <si>
    <t>Картина масло/холст 50х70</t>
  </si>
  <si>
    <t>Сувенирная продукция - бокалы для шампанского в подарочной коробке</t>
  </si>
  <si>
    <t>448</t>
  </si>
  <si>
    <t>макетирование</t>
  </si>
  <si>
    <t>ИП Асейкина Анна Олеговна</t>
  </si>
  <si>
    <t>Ритуальные услуги: искусственный венок, лента</t>
  </si>
  <si>
    <t>Сувенирная продукция - бокалы для шампанского в подарочной упаковке</t>
  </si>
  <si>
    <t>Сувенирная продукция - чайная пара в подарочной упаковке</t>
  </si>
  <si>
    <t>ООО "Северный Концерн"</t>
  </si>
  <si>
    <t>Услуги по доработке конференц-системы</t>
  </si>
  <si>
    <t>Пакет 40х40 см</t>
  </si>
  <si>
    <t>ИП Михновец Александр Александрович</t>
  </si>
  <si>
    <t>Художественное оформление помещения</t>
  </si>
  <si>
    <t>1534</t>
  </si>
  <si>
    <t>126</t>
  </si>
  <si>
    <t>453</t>
  </si>
  <si>
    <t>454</t>
  </si>
  <si>
    <t>15/12-К</t>
  </si>
  <si>
    <t>1105</t>
  </si>
  <si>
    <t>76ГБ</t>
  </si>
  <si>
    <t>77ГБ</t>
  </si>
  <si>
    <t>венки</t>
  </si>
  <si>
    <t>АО "Отель "АРКТИКА"</t>
  </si>
  <si>
    <t>Услуги по техническому обеспечению мероприятия 15.11.2016</t>
  </si>
  <si>
    <t>75ГБ</t>
  </si>
  <si>
    <t>нал</t>
  </si>
  <si>
    <t>модернизация</t>
  </si>
  <si>
    <t>ОАО "МАГЭ"</t>
  </si>
  <si>
    <t>5764</t>
  </si>
  <si>
    <t>Оформление помещения 15.12.2016</t>
  </si>
  <si>
    <t>30ТД</t>
  </si>
  <si>
    <t>Брошюры</t>
  </si>
  <si>
    <t>Оказание услуг общественного питания 15.12.2016</t>
  </si>
  <si>
    <t>330</t>
  </si>
  <si>
    <t>Картина из каменной крошки</t>
  </si>
  <si>
    <t>216</t>
  </si>
  <si>
    <t>Бланк Почетной грамоты</t>
  </si>
  <si>
    <t>789-16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</si>
</sst>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164" formatCode="dd/mm/yy;@"/>
    <numFmt numFmtId="165" formatCode="#,##0.00_ ;[Red]\-#,##0.00\ "/>
    <numFmt numFmtId="166" formatCode="_-* #,##0&quot;р.&quot;_-;\-* #,##0&quot;р.&quot;_-;_-* &quot;-&quot;??&quot;р.&quot;_-;_-@_-"/>
    <numFmt numFmtId="167" formatCode="#,##0.00_ ;\-#,##0.00\ "/>
  </numFmts>
  <fonts count="29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3"/>
      <color theme="1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44" fontId="13" fillId="0" borderId="0" applyFont="0" applyFill="0" applyBorder="0" applyAlignment="0" applyProtection="0"/>
  </cellStyleXfs>
  <cellXfs count="172">
    <xf numFmtId="0" fontId="0" fillId="0" borderId="0" xfId="0"/>
    <xf numFmtId="16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4" fontId="0" fillId="0" borderId="0" xfId="0" applyNumberFormat="1" applyAlignment="1">
      <alignment horizontal="right"/>
    </xf>
    <xf numFmtId="49" fontId="0" fillId="0" borderId="0" xfId="0" applyNumberFormat="1"/>
    <xf numFmtId="49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right" vertical="center"/>
    </xf>
    <xf numFmtId="49" fontId="0" fillId="0" borderId="3" xfId="0" applyNumberFormat="1" applyFill="1" applyBorder="1" applyAlignment="1">
      <alignment horizontal="left" vertical="center"/>
    </xf>
    <xf numFmtId="164" fontId="0" fillId="0" borderId="3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right" vertical="center"/>
    </xf>
    <xf numFmtId="0" fontId="0" fillId="0" borderId="0" xfId="0" applyFill="1"/>
    <xf numFmtId="3" fontId="0" fillId="0" borderId="0" xfId="0" applyNumberFormat="1"/>
    <xf numFmtId="3" fontId="0" fillId="0" borderId="0" xfId="0" applyNumberFormat="1" applyFill="1"/>
    <xf numFmtId="3" fontId="1" fillId="0" borderId="0" xfId="0" applyNumberFormat="1" applyFont="1"/>
    <xf numFmtId="49" fontId="1" fillId="6" borderId="2" xfId="0" applyNumberFormat="1" applyFont="1" applyFill="1" applyBorder="1" applyAlignment="1">
      <alignment horizontal="center" vertical="center"/>
    </xf>
    <xf numFmtId="49" fontId="1" fillId="6" borderId="4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center"/>
    </xf>
    <xf numFmtId="4" fontId="1" fillId="6" borderId="1" xfId="0" applyNumberFormat="1" applyFont="1" applyFill="1" applyBorder="1" applyAlignment="1">
      <alignment horizontal="center" vertical="center"/>
    </xf>
    <xf numFmtId="4" fontId="1" fillId="7" borderId="1" xfId="0" applyNumberFormat="1" applyFont="1" applyFill="1" applyBorder="1" applyAlignment="1">
      <alignment horizontal="right" vertical="center"/>
    </xf>
    <xf numFmtId="164" fontId="7" fillId="6" borderId="3" xfId="0" applyNumberFormat="1" applyFont="1" applyFill="1" applyBorder="1" applyAlignment="1">
      <alignment horizontal="center" vertical="center"/>
    </xf>
    <xf numFmtId="3" fontId="1" fillId="6" borderId="1" xfId="0" applyNumberFormat="1" applyFont="1" applyFill="1" applyBorder="1" applyAlignment="1">
      <alignment horizontal="center" vertical="center"/>
    </xf>
    <xf numFmtId="4" fontId="1" fillId="8" borderId="1" xfId="0" applyNumberFormat="1" applyFont="1" applyFill="1" applyBorder="1" applyAlignment="1">
      <alignment horizontal="right" vertical="center"/>
    </xf>
    <xf numFmtId="49" fontId="9" fillId="0" borderId="1" xfId="0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49" fontId="9" fillId="0" borderId="2" xfId="0" applyNumberFormat="1" applyFont="1" applyBorder="1" applyAlignment="1">
      <alignment horizontal="left" vertical="center" wrapText="1"/>
    </xf>
    <xf numFmtId="49" fontId="0" fillId="0" borderId="3" xfId="0" applyNumberFormat="1" applyFill="1" applyBorder="1" applyAlignment="1">
      <alignment horizontal="left" vertical="center" wrapText="1"/>
    </xf>
    <xf numFmtId="4" fontId="1" fillId="4" borderId="6" xfId="0" applyNumberFormat="1" applyFont="1" applyFill="1" applyBorder="1" applyAlignment="1">
      <alignment horizontal="right" vertical="center"/>
    </xf>
    <xf numFmtId="4" fontId="5" fillId="5" borderId="7" xfId="0" applyNumberFormat="1" applyFont="1" applyFill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left" vertical="center" wrapText="1"/>
    </xf>
    <xf numFmtId="164" fontId="12" fillId="0" borderId="7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8" xfId="0" applyNumberFormat="1" applyFont="1" applyFill="1" applyBorder="1" applyAlignment="1">
      <alignment horizontal="right" vertical="center" wrapText="1"/>
    </xf>
    <xf numFmtId="0" fontId="14" fillId="0" borderId="0" xfId="0" applyFont="1"/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4" borderId="1" xfId="0" applyFont="1" applyFill="1" applyBorder="1"/>
    <xf numFmtId="166" fontId="15" fillId="4" borderId="1" xfId="2" applyNumberFormat="1" applyFont="1" applyFill="1" applyBorder="1"/>
    <xf numFmtId="166" fontId="14" fillId="0" borderId="1" xfId="2" applyNumberFormat="1" applyFont="1" applyBorder="1"/>
    <xf numFmtId="0" fontId="15" fillId="4" borderId="1" xfId="0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center"/>
    </xf>
    <xf numFmtId="49" fontId="1" fillId="4" borderId="3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left" vertical="center" wrapText="1"/>
    </xf>
    <xf numFmtId="164" fontId="11" fillId="0" borderId="6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7" fillId="0" borderId="0" xfId="0" applyFont="1" applyAlignment="1">
      <alignment wrapText="1"/>
    </xf>
    <xf numFmtId="3" fontId="17" fillId="0" borderId="0" xfId="0" applyNumberFormat="1" applyFont="1" applyAlignment="1">
      <alignment wrapText="1"/>
    </xf>
    <xf numFmtId="0" fontId="17" fillId="0" borderId="0" xfId="0" applyFont="1" applyFill="1" applyAlignment="1">
      <alignment wrapText="1"/>
    </xf>
    <xf numFmtId="3" fontId="7" fillId="0" borderId="0" xfId="0" applyNumberFormat="1" applyFont="1" applyAlignment="1">
      <alignment wrapText="1"/>
    </xf>
    <xf numFmtId="0" fontId="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8" fillId="6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0" fontId="17" fillId="0" borderId="1" xfId="0" applyFont="1" applyFill="1" applyBorder="1" applyAlignment="1">
      <alignment wrapText="1"/>
    </xf>
    <xf numFmtId="4" fontId="7" fillId="0" borderId="0" xfId="0" applyNumberFormat="1" applyFont="1" applyAlignment="1">
      <alignment wrapText="1"/>
    </xf>
    <xf numFmtId="49" fontId="1" fillId="6" borderId="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6" borderId="3" xfId="0" applyNumberFormat="1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" fontId="3" fillId="10" borderId="6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19" fillId="0" borderId="1" xfId="0" applyNumberFormat="1" applyFont="1" applyBorder="1" applyAlignment="1">
      <alignment wrapText="1"/>
    </xf>
    <xf numFmtId="0" fontId="19" fillId="0" borderId="1" xfId="0" applyFont="1" applyBorder="1" applyAlignment="1">
      <alignment wrapText="1"/>
    </xf>
    <xf numFmtId="49" fontId="20" fillId="0" borderId="1" xfId="0" applyNumberFormat="1" applyFont="1" applyBorder="1" applyAlignment="1">
      <alignment wrapText="1"/>
    </xf>
    <xf numFmtId="0" fontId="20" fillId="0" borderId="1" xfId="0" applyFont="1" applyBorder="1" applyAlignment="1">
      <alignment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49" fontId="0" fillId="0" borderId="1" xfId="0" applyNumberFormat="1" applyBorder="1" applyAlignment="1">
      <alignment horizontal="left" vertical="center" wrapText="1"/>
    </xf>
    <xf numFmtId="164" fontId="7" fillId="6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167" fontId="1" fillId="11" borderId="1" xfId="2" applyNumberFormat="1" applyFont="1" applyFill="1" applyBorder="1"/>
    <xf numFmtId="167" fontId="3" fillId="0" borderId="1" xfId="2" applyNumberFormat="1" applyFont="1" applyBorder="1"/>
    <xf numFmtId="164" fontId="20" fillId="0" borderId="1" xfId="0" applyNumberFormat="1" applyFont="1" applyBorder="1" applyAlignment="1">
      <alignment horizontal="left" vertical="center"/>
    </xf>
    <xf numFmtId="164" fontId="20" fillId="0" borderId="1" xfId="0" applyNumberFormat="1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right" vertical="center"/>
    </xf>
    <xf numFmtId="167" fontId="20" fillId="0" borderId="1" xfId="2" applyNumberFormat="1" applyFont="1" applyBorder="1"/>
    <xf numFmtId="4" fontId="20" fillId="0" borderId="1" xfId="0" applyNumberFormat="1" applyFont="1" applyBorder="1" applyAlignment="1">
      <alignment horizontal="right"/>
    </xf>
    <xf numFmtId="0" fontId="23" fillId="0" borderId="0" xfId="0" applyFont="1"/>
    <xf numFmtId="0" fontId="24" fillId="0" borderId="0" xfId="0" applyFont="1"/>
    <xf numFmtId="0" fontId="25" fillId="0" borderId="0" xfId="0" applyFont="1" applyAlignment="1">
      <alignment horizontal="center"/>
    </xf>
    <xf numFmtId="0" fontId="27" fillId="4" borderId="1" xfId="0" applyFont="1" applyFill="1" applyBorder="1" applyAlignment="1">
      <alignment vertical="center"/>
    </xf>
    <xf numFmtId="0" fontId="27" fillId="4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3" fontId="28" fillId="0" borderId="1" xfId="0" applyNumberFormat="1" applyFont="1" applyBorder="1" applyAlignment="1">
      <alignment vertical="center"/>
    </xf>
    <xf numFmtId="0" fontId="25" fillId="4" borderId="1" xfId="0" applyFont="1" applyFill="1" applyBorder="1" applyAlignment="1">
      <alignment vertical="center"/>
    </xf>
    <xf numFmtId="3" fontId="25" fillId="4" borderId="1" xfId="0" applyNumberFormat="1" applyFont="1" applyFill="1" applyBorder="1" applyAlignment="1">
      <alignment vertical="center"/>
    </xf>
    <xf numFmtId="0" fontId="28" fillId="0" borderId="1" xfId="0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49" fontId="2" fillId="12" borderId="1" xfId="0" applyNumberFormat="1" applyFont="1" applyFill="1" applyBorder="1" applyAlignment="1">
      <alignment horizontal="left" vertical="center" wrapText="1"/>
    </xf>
    <xf numFmtId="49" fontId="2" fillId="12" borderId="1" xfId="0" applyNumberFormat="1" applyFont="1" applyFill="1" applyBorder="1" applyAlignment="1">
      <alignment horizontal="center" vertical="center" wrapText="1"/>
    </xf>
    <xf numFmtId="164" fontId="2" fillId="12" borderId="1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left" vertical="center" wrapText="1"/>
    </xf>
    <xf numFmtId="4" fontId="3" fillId="11" borderId="6" xfId="0" applyNumberFormat="1" applyFont="1" applyFill="1" applyBorder="1" applyAlignment="1">
      <alignment horizontal="right" vertical="center" wrapText="1"/>
    </xf>
    <xf numFmtId="4" fontId="3" fillId="11" borderId="1" xfId="0" applyNumberFormat="1" applyFont="1" applyFill="1" applyBorder="1" applyAlignment="1">
      <alignment horizontal="right" vertical="center" wrapText="1"/>
    </xf>
    <xf numFmtId="4" fontId="3" fillId="11" borderId="8" xfId="0" applyNumberFormat="1" applyFont="1" applyFill="1" applyBorder="1" applyAlignment="1">
      <alignment horizontal="right" vertical="center" wrapText="1"/>
    </xf>
    <xf numFmtId="4" fontId="3" fillId="11" borderId="6" xfId="0" applyNumberFormat="1" applyFont="1" applyFill="1" applyBorder="1" applyAlignment="1">
      <alignment vertical="center" wrapText="1"/>
    </xf>
    <xf numFmtId="4" fontId="3" fillId="13" borderId="6" xfId="0" applyNumberFormat="1" applyFont="1" applyFill="1" applyBorder="1" applyAlignment="1">
      <alignment horizontal="right" vertical="center" wrapText="1"/>
    </xf>
    <xf numFmtId="49" fontId="1" fillId="8" borderId="4" xfId="0" applyNumberFormat="1" applyFont="1" applyFill="1" applyBorder="1" applyAlignment="1">
      <alignment horizontal="center" vertical="center"/>
    </xf>
    <xf numFmtId="49" fontId="1" fillId="8" borderId="3" xfId="0" applyNumberFormat="1" applyFont="1" applyFill="1" applyBorder="1" applyAlignment="1">
      <alignment horizontal="center" vertical="center"/>
    </xf>
    <xf numFmtId="49" fontId="1" fillId="8" borderId="2" xfId="0" applyNumberFormat="1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center"/>
    </xf>
    <xf numFmtId="49" fontId="1" fillId="4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49" fontId="1" fillId="7" borderId="2" xfId="0" applyNumberFormat="1" applyFont="1" applyFill="1" applyBorder="1" applyAlignment="1">
      <alignment horizontal="center" vertical="center"/>
    </xf>
    <xf numFmtId="49" fontId="1" fillId="7" borderId="4" xfId="0" applyNumberFormat="1" applyFont="1" applyFill="1" applyBorder="1" applyAlignment="1">
      <alignment horizontal="center" vertical="center"/>
    </xf>
    <xf numFmtId="49" fontId="1" fillId="7" borderId="3" xfId="0" applyNumberFormat="1" applyFont="1" applyFill="1" applyBorder="1" applyAlignment="1">
      <alignment horizontal="center" vertical="center"/>
    </xf>
    <xf numFmtId="49" fontId="1" fillId="9" borderId="2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 vertical="center"/>
    </xf>
    <xf numFmtId="49" fontId="1" fillId="9" borderId="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49" fontId="1" fillId="7" borderId="1" xfId="0" applyNumberFormat="1" applyFont="1" applyFill="1" applyBorder="1" applyAlignment="1">
      <alignment horizontal="center" vertical="center"/>
    </xf>
    <xf numFmtId="49" fontId="1" fillId="8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1" fillId="11" borderId="2" xfId="0" applyNumberFormat="1" applyFont="1" applyFill="1" applyBorder="1" applyAlignment="1">
      <alignment horizontal="center" vertical="center" wrapText="1"/>
    </xf>
    <xf numFmtId="49" fontId="1" fillId="11" borderId="4" xfId="0" applyNumberFormat="1" applyFont="1" applyFill="1" applyBorder="1" applyAlignment="1">
      <alignment horizontal="center" vertical="center" wrapText="1"/>
    </xf>
    <xf numFmtId="49" fontId="1" fillId="11" borderId="3" xfId="0" applyNumberFormat="1" applyFont="1" applyFill="1" applyBorder="1" applyAlignment="1">
      <alignment horizontal="center" vertical="center" wrapText="1"/>
    </xf>
    <xf numFmtId="49" fontId="1" fillId="9" borderId="1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04"/>
  <sheetViews>
    <sheetView topLeftCell="A313" workbookViewId="0">
      <selection activeCell="E313" sqref="E313:E320"/>
    </sheetView>
  </sheetViews>
  <sheetFormatPr defaultRowHeight="15" outlineLevelRow="1" outlineLevelCol="1" x14ac:dyDescent="0.25"/>
  <cols>
    <col min="1" max="1" width="36.140625" style="103" customWidth="1"/>
    <col min="2" max="2" width="36.140625" customWidth="1"/>
    <col min="3" max="3" width="9.140625" customWidth="1"/>
    <col min="4" max="4" width="11.28515625" bestFit="1" customWidth="1"/>
    <col min="5" max="5" width="15.42578125" customWidth="1"/>
    <col min="6" max="6" width="17.42578125" style="83" customWidth="1" outlineLevel="1"/>
    <col min="7" max="7" width="31.85546875" style="84" customWidth="1"/>
    <col min="253" max="253" width="4.85546875" customWidth="1"/>
    <col min="254" max="254" width="44.7109375" customWidth="1"/>
    <col min="255" max="255" width="10.85546875" customWidth="1"/>
    <col min="256" max="256" width="13.85546875" customWidth="1"/>
    <col min="257" max="257" width="8.85546875" customWidth="1"/>
    <col min="258" max="258" width="12.42578125" customWidth="1"/>
    <col min="509" max="509" width="4.85546875" customWidth="1"/>
    <col min="510" max="510" width="44.7109375" customWidth="1"/>
    <col min="511" max="511" width="10.85546875" customWidth="1"/>
    <col min="512" max="512" width="13.85546875" customWidth="1"/>
    <col min="513" max="513" width="8.85546875" customWidth="1"/>
    <col min="514" max="514" width="12.42578125" customWidth="1"/>
    <col min="765" max="765" width="4.85546875" customWidth="1"/>
    <col min="766" max="766" width="44.7109375" customWidth="1"/>
    <col min="767" max="767" width="10.85546875" customWidth="1"/>
    <col min="768" max="768" width="13.85546875" customWidth="1"/>
    <col min="769" max="769" width="8.85546875" customWidth="1"/>
    <col min="770" max="770" width="12.42578125" customWidth="1"/>
    <col min="1021" max="1021" width="4.85546875" customWidth="1"/>
    <col min="1022" max="1022" width="44.7109375" customWidth="1"/>
    <col min="1023" max="1023" width="10.85546875" customWidth="1"/>
    <col min="1024" max="1024" width="13.85546875" customWidth="1"/>
    <col min="1025" max="1025" width="8.85546875" customWidth="1"/>
    <col min="1026" max="1026" width="12.42578125" customWidth="1"/>
    <col min="1277" max="1277" width="4.85546875" customWidth="1"/>
    <col min="1278" max="1278" width="44.7109375" customWidth="1"/>
    <col min="1279" max="1279" width="10.85546875" customWidth="1"/>
    <col min="1280" max="1280" width="13.85546875" customWidth="1"/>
    <col min="1281" max="1281" width="8.85546875" customWidth="1"/>
    <col min="1282" max="1282" width="12.42578125" customWidth="1"/>
    <col min="1533" max="1533" width="4.85546875" customWidth="1"/>
    <col min="1534" max="1534" width="44.7109375" customWidth="1"/>
    <col min="1535" max="1535" width="10.85546875" customWidth="1"/>
    <col min="1536" max="1536" width="13.85546875" customWidth="1"/>
    <col min="1537" max="1537" width="8.85546875" customWidth="1"/>
    <col min="1538" max="1538" width="12.42578125" customWidth="1"/>
    <col min="1789" max="1789" width="4.85546875" customWidth="1"/>
    <col min="1790" max="1790" width="44.7109375" customWidth="1"/>
    <col min="1791" max="1791" width="10.85546875" customWidth="1"/>
    <col min="1792" max="1792" width="13.85546875" customWidth="1"/>
    <col min="1793" max="1793" width="8.85546875" customWidth="1"/>
    <col min="1794" max="1794" width="12.42578125" customWidth="1"/>
    <col min="2045" max="2045" width="4.85546875" customWidth="1"/>
    <col min="2046" max="2046" width="44.7109375" customWidth="1"/>
    <col min="2047" max="2047" width="10.85546875" customWidth="1"/>
    <col min="2048" max="2048" width="13.85546875" customWidth="1"/>
    <col min="2049" max="2049" width="8.85546875" customWidth="1"/>
    <col min="2050" max="2050" width="12.42578125" customWidth="1"/>
    <col min="2301" max="2301" width="4.85546875" customWidth="1"/>
    <col min="2302" max="2302" width="44.7109375" customWidth="1"/>
    <col min="2303" max="2303" width="10.85546875" customWidth="1"/>
    <col min="2304" max="2304" width="13.85546875" customWidth="1"/>
    <col min="2305" max="2305" width="8.85546875" customWidth="1"/>
    <col min="2306" max="2306" width="12.42578125" customWidth="1"/>
    <col min="2557" max="2557" width="4.85546875" customWidth="1"/>
    <col min="2558" max="2558" width="44.7109375" customWidth="1"/>
    <col min="2559" max="2559" width="10.85546875" customWidth="1"/>
    <col min="2560" max="2560" width="13.85546875" customWidth="1"/>
    <col min="2561" max="2561" width="8.85546875" customWidth="1"/>
    <col min="2562" max="2562" width="12.42578125" customWidth="1"/>
    <col min="2813" max="2813" width="4.85546875" customWidth="1"/>
    <col min="2814" max="2814" width="44.7109375" customWidth="1"/>
    <col min="2815" max="2815" width="10.85546875" customWidth="1"/>
    <col min="2816" max="2816" width="13.85546875" customWidth="1"/>
    <col min="2817" max="2817" width="8.85546875" customWidth="1"/>
    <col min="2818" max="2818" width="12.42578125" customWidth="1"/>
    <col min="3069" max="3069" width="4.85546875" customWidth="1"/>
    <col min="3070" max="3070" width="44.7109375" customWidth="1"/>
    <col min="3071" max="3071" width="10.85546875" customWidth="1"/>
    <col min="3072" max="3072" width="13.85546875" customWidth="1"/>
    <col min="3073" max="3073" width="8.85546875" customWidth="1"/>
    <col min="3074" max="3074" width="12.42578125" customWidth="1"/>
    <col min="3325" max="3325" width="4.85546875" customWidth="1"/>
    <col min="3326" max="3326" width="44.7109375" customWidth="1"/>
    <col min="3327" max="3327" width="10.85546875" customWidth="1"/>
    <col min="3328" max="3328" width="13.85546875" customWidth="1"/>
    <col min="3329" max="3329" width="8.85546875" customWidth="1"/>
    <col min="3330" max="3330" width="12.42578125" customWidth="1"/>
    <col min="3581" max="3581" width="4.85546875" customWidth="1"/>
    <col min="3582" max="3582" width="44.7109375" customWidth="1"/>
    <col min="3583" max="3583" width="10.85546875" customWidth="1"/>
    <col min="3584" max="3584" width="13.85546875" customWidth="1"/>
    <col min="3585" max="3585" width="8.85546875" customWidth="1"/>
    <col min="3586" max="3586" width="12.42578125" customWidth="1"/>
    <col min="3837" max="3837" width="4.85546875" customWidth="1"/>
    <col min="3838" max="3838" width="44.7109375" customWidth="1"/>
    <col min="3839" max="3839" width="10.85546875" customWidth="1"/>
    <col min="3840" max="3840" width="13.85546875" customWidth="1"/>
    <col min="3841" max="3841" width="8.85546875" customWidth="1"/>
    <col min="3842" max="3842" width="12.42578125" customWidth="1"/>
    <col min="4093" max="4093" width="4.85546875" customWidth="1"/>
    <col min="4094" max="4094" width="44.7109375" customWidth="1"/>
    <col min="4095" max="4095" width="10.85546875" customWidth="1"/>
    <col min="4096" max="4096" width="13.85546875" customWidth="1"/>
    <col min="4097" max="4097" width="8.85546875" customWidth="1"/>
    <col min="4098" max="4098" width="12.42578125" customWidth="1"/>
    <col min="4349" max="4349" width="4.85546875" customWidth="1"/>
    <col min="4350" max="4350" width="44.7109375" customWidth="1"/>
    <col min="4351" max="4351" width="10.85546875" customWidth="1"/>
    <col min="4352" max="4352" width="13.85546875" customWidth="1"/>
    <col min="4353" max="4353" width="8.85546875" customWidth="1"/>
    <col min="4354" max="4354" width="12.42578125" customWidth="1"/>
    <col min="4605" max="4605" width="4.85546875" customWidth="1"/>
    <col min="4606" max="4606" width="44.7109375" customWidth="1"/>
    <col min="4607" max="4607" width="10.85546875" customWidth="1"/>
    <col min="4608" max="4608" width="13.85546875" customWidth="1"/>
    <col min="4609" max="4609" width="8.85546875" customWidth="1"/>
    <col min="4610" max="4610" width="12.42578125" customWidth="1"/>
    <col min="4861" max="4861" width="4.85546875" customWidth="1"/>
    <col min="4862" max="4862" width="44.7109375" customWidth="1"/>
    <col min="4863" max="4863" width="10.85546875" customWidth="1"/>
    <col min="4864" max="4864" width="13.85546875" customWidth="1"/>
    <col min="4865" max="4865" width="8.85546875" customWidth="1"/>
    <col min="4866" max="4866" width="12.42578125" customWidth="1"/>
    <col min="5117" max="5117" width="4.85546875" customWidth="1"/>
    <col min="5118" max="5118" width="44.7109375" customWidth="1"/>
    <col min="5119" max="5119" width="10.85546875" customWidth="1"/>
    <col min="5120" max="5120" width="13.85546875" customWidth="1"/>
    <col min="5121" max="5121" width="8.85546875" customWidth="1"/>
    <col min="5122" max="5122" width="12.42578125" customWidth="1"/>
    <col min="5373" max="5373" width="4.85546875" customWidth="1"/>
    <col min="5374" max="5374" width="44.7109375" customWidth="1"/>
    <col min="5375" max="5375" width="10.85546875" customWidth="1"/>
    <col min="5376" max="5376" width="13.85546875" customWidth="1"/>
    <col min="5377" max="5377" width="8.85546875" customWidth="1"/>
    <col min="5378" max="5378" width="12.42578125" customWidth="1"/>
    <col min="5629" max="5629" width="4.85546875" customWidth="1"/>
    <col min="5630" max="5630" width="44.7109375" customWidth="1"/>
    <col min="5631" max="5631" width="10.85546875" customWidth="1"/>
    <col min="5632" max="5632" width="13.85546875" customWidth="1"/>
    <col min="5633" max="5633" width="8.85546875" customWidth="1"/>
    <col min="5634" max="5634" width="12.42578125" customWidth="1"/>
    <col min="5885" max="5885" width="4.85546875" customWidth="1"/>
    <col min="5886" max="5886" width="44.7109375" customWidth="1"/>
    <col min="5887" max="5887" width="10.85546875" customWidth="1"/>
    <col min="5888" max="5888" width="13.85546875" customWidth="1"/>
    <col min="5889" max="5889" width="8.85546875" customWidth="1"/>
    <col min="5890" max="5890" width="12.42578125" customWidth="1"/>
    <col min="6141" max="6141" width="4.85546875" customWidth="1"/>
    <col min="6142" max="6142" width="44.7109375" customWidth="1"/>
    <col min="6143" max="6143" width="10.85546875" customWidth="1"/>
    <col min="6144" max="6144" width="13.85546875" customWidth="1"/>
    <col min="6145" max="6145" width="8.85546875" customWidth="1"/>
    <col min="6146" max="6146" width="12.42578125" customWidth="1"/>
    <col min="6397" max="6397" width="4.85546875" customWidth="1"/>
    <col min="6398" max="6398" width="44.7109375" customWidth="1"/>
    <col min="6399" max="6399" width="10.85546875" customWidth="1"/>
    <col min="6400" max="6400" width="13.85546875" customWidth="1"/>
    <col min="6401" max="6401" width="8.85546875" customWidth="1"/>
    <col min="6402" max="6402" width="12.42578125" customWidth="1"/>
    <col min="6653" max="6653" width="4.85546875" customWidth="1"/>
    <col min="6654" max="6654" width="44.7109375" customWidth="1"/>
    <col min="6655" max="6655" width="10.85546875" customWidth="1"/>
    <col min="6656" max="6656" width="13.85546875" customWidth="1"/>
    <col min="6657" max="6657" width="8.85546875" customWidth="1"/>
    <col min="6658" max="6658" width="12.42578125" customWidth="1"/>
    <col min="6909" max="6909" width="4.85546875" customWidth="1"/>
    <col min="6910" max="6910" width="44.7109375" customWidth="1"/>
    <col min="6911" max="6911" width="10.85546875" customWidth="1"/>
    <col min="6912" max="6912" width="13.85546875" customWidth="1"/>
    <col min="6913" max="6913" width="8.85546875" customWidth="1"/>
    <col min="6914" max="6914" width="12.42578125" customWidth="1"/>
    <col min="7165" max="7165" width="4.85546875" customWidth="1"/>
    <col min="7166" max="7166" width="44.7109375" customWidth="1"/>
    <col min="7167" max="7167" width="10.85546875" customWidth="1"/>
    <col min="7168" max="7168" width="13.85546875" customWidth="1"/>
    <col min="7169" max="7169" width="8.85546875" customWidth="1"/>
    <col min="7170" max="7170" width="12.42578125" customWidth="1"/>
    <col min="7421" max="7421" width="4.85546875" customWidth="1"/>
    <col min="7422" max="7422" width="44.7109375" customWidth="1"/>
    <col min="7423" max="7423" width="10.85546875" customWidth="1"/>
    <col min="7424" max="7424" width="13.85546875" customWidth="1"/>
    <col min="7425" max="7425" width="8.85546875" customWidth="1"/>
    <col min="7426" max="7426" width="12.42578125" customWidth="1"/>
    <col min="7677" max="7677" width="4.85546875" customWidth="1"/>
    <col min="7678" max="7678" width="44.7109375" customWidth="1"/>
    <col min="7679" max="7679" width="10.85546875" customWidth="1"/>
    <col min="7680" max="7680" width="13.85546875" customWidth="1"/>
    <col min="7681" max="7681" width="8.85546875" customWidth="1"/>
    <col min="7682" max="7682" width="12.42578125" customWidth="1"/>
    <col min="7933" max="7933" width="4.85546875" customWidth="1"/>
    <col min="7934" max="7934" width="44.7109375" customWidth="1"/>
    <col min="7935" max="7935" width="10.85546875" customWidth="1"/>
    <col min="7936" max="7936" width="13.85546875" customWidth="1"/>
    <col min="7937" max="7937" width="8.85546875" customWidth="1"/>
    <col min="7938" max="7938" width="12.42578125" customWidth="1"/>
    <col min="8189" max="8189" width="4.85546875" customWidth="1"/>
    <col min="8190" max="8190" width="44.7109375" customWidth="1"/>
    <col min="8191" max="8191" width="10.85546875" customWidth="1"/>
    <col min="8192" max="8192" width="13.85546875" customWidth="1"/>
    <col min="8193" max="8193" width="8.85546875" customWidth="1"/>
    <col min="8194" max="8194" width="12.42578125" customWidth="1"/>
    <col min="8445" max="8445" width="4.85546875" customWidth="1"/>
    <col min="8446" max="8446" width="44.7109375" customWidth="1"/>
    <col min="8447" max="8447" width="10.85546875" customWidth="1"/>
    <col min="8448" max="8448" width="13.85546875" customWidth="1"/>
    <col min="8449" max="8449" width="8.85546875" customWidth="1"/>
    <col min="8450" max="8450" width="12.42578125" customWidth="1"/>
    <col min="8701" max="8701" width="4.85546875" customWidth="1"/>
    <col min="8702" max="8702" width="44.7109375" customWidth="1"/>
    <col min="8703" max="8703" width="10.85546875" customWidth="1"/>
    <col min="8704" max="8704" width="13.85546875" customWidth="1"/>
    <col min="8705" max="8705" width="8.85546875" customWidth="1"/>
    <col min="8706" max="8706" width="12.42578125" customWidth="1"/>
    <col min="8957" max="8957" width="4.85546875" customWidth="1"/>
    <col min="8958" max="8958" width="44.7109375" customWidth="1"/>
    <col min="8959" max="8959" width="10.85546875" customWidth="1"/>
    <col min="8960" max="8960" width="13.85546875" customWidth="1"/>
    <col min="8961" max="8961" width="8.85546875" customWidth="1"/>
    <col min="8962" max="8962" width="12.42578125" customWidth="1"/>
    <col min="9213" max="9213" width="4.85546875" customWidth="1"/>
    <col min="9214" max="9214" width="44.7109375" customWidth="1"/>
    <col min="9215" max="9215" width="10.85546875" customWidth="1"/>
    <col min="9216" max="9216" width="13.85546875" customWidth="1"/>
    <col min="9217" max="9217" width="8.85546875" customWidth="1"/>
    <col min="9218" max="9218" width="12.42578125" customWidth="1"/>
    <col min="9469" max="9469" width="4.85546875" customWidth="1"/>
    <col min="9470" max="9470" width="44.7109375" customWidth="1"/>
    <col min="9471" max="9471" width="10.85546875" customWidth="1"/>
    <col min="9472" max="9472" width="13.85546875" customWidth="1"/>
    <col min="9473" max="9473" width="8.85546875" customWidth="1"/>
    <col min="9474" max="9474" width="12.42578125" customWidth="1"/>
    <col min="9725" max="9725" width="4.85546875" customWidth="1"/>
    <col min="9726" max="9726" width="44.7109375" customWidth="1"/>
    <col min="9727" max="9727" width="10.85546875" customWidth="1"/>
    <col min="9728" max="9728" width="13.85546875" customWidth="1"/>
    <col min="9729" max="9729" width="8.85546875" customWidth="1"/>
    <col min="9730" max="9730" width="12.42578125" customWidth="1"/>
    <col min="9981" max="9981" width="4.85546875" customWidth="1"/>
    <col min="9982" max="9982" width="44.7109375" customWidth="1"/>
    <col min="9983" max="9983" width="10.85546875" customWidth="1"/>
    <col min="9984" max="9984" width="13.85546875" customWidth="1"/>
    <col min="9985" max="9985" width="8.85546875" customWidth="1"/>
    <col min="9986" max="9986" width="12.42578125" customWidth="1"/>
    <col min="10237" max="10237" width="4.85546875" customWidth="1"/>
    <col min="10238" max="10238" width="44.7109375" customWidth="1"/>
    <col min="10239" max="10239" width="10.85546875" customWidth="1"/>
    <col min="10240" max="10240" width="13.85546875" customWidth="1"/>
    <col min="10241" max="10241" width="8.85546875" customWidth="1"/>
    <col min="10242" max="10242" width="12.42578125" customWidth="1"/>
    <col min="10493" max="10493" width="4.85546875" customWidth="1"/>
    <col min="10494" max="10494" width="44.7109375" customWidth="1"/>
    <col min="10495" max="10495" width="10.85546875" customWidth="1"/>
    <col min="10496" max="10496" width="13.85546875" customWidth="1"/>
    <col min="10497" max="10497" width="8.85546875" customWidth="1"/>
    <col min="10498" max="10498" width="12.42578125" customWidth="1"/>
    <col min="10749" max="10749" width="4.85546875" customWidth="1"/>
    <col min="10750" max="10750" width="44.7109375" customWidth="1"/>
    <col min="10751" max="10751" width="10.85546875" customWidth="1"/>
    <col min="10752" max="10752" width="13.85546875" customWidth="1"/>
    <col min="10753" max="10753" width="8.85546875" customWidth="1"/>
    <col min="10754" max="10754" width="12.42578125" customWidth="1"/>
    <col min="11005" max="11005" width="4.85546875" customWidth="1"/>
    <col min="11006" max="11006" width="44.7109375" customWidth="1"/>
    <col min="11007" max="11007" width="10.85546875" customWidth="1"/>
    <col min="11008" max="11008" width="13.85546875" customWidth="1"/>
    <col min="11009" max="11009" width="8.85546875" customWidth="1"/>
    <col min="11010" max="11010" width="12.42578125" customWidth="1"/>
    <col min="11261" max="11261" width="4.85546875" customWidth="1"/>
    <col min="11262" max="11262" width="44.7109375" customWidth="1"/>
    <col min="11263" max="11263" width="10.85546875" customWidth="1"/>
    <col min="11264" max="11264" width="13.85546875" customWidth="1"/>
    <col min="11265" max="11265" width="8.85546875" customWidth="1"/>
    <col min="11266" max="11266" width="12.42578125" customWidth="1"/>
    <col min="11517" max="11517" width="4.85546875" customWidth="1"/>
    <col min="11518" max="11518" width="44.7109375" customWidth="1"/>
    <col min="11519" max="11519" width="10.85546875" customWidth="1"/>
    <col min="11520" max="11520" width="13.85546875" customWidth="1"/>
    <col min="11521" max="11521" width="8.85546875" customWidth="1"/>
    <col min="11522" max="11522" width="12.42578125" customWidth="1"/>
    <col min="11773" max="11773" width="4.85546875" customWidth="1"/>
    <col min="11774" max="11774" width="44.7109375" customWidth="1"/>
    <col min="11775" max="11775" width="10.85546875" customWidth="1"/>
    <col min="11776" max="11776" width="13.85546875" customWidth="1"/>
    <col min="11777" max="11777" width="8.85546875" customWidth="1"/>
    <col min="11778" max="11778" width="12.42578125" customWidth="1"/>
    <col min="12029" max="12029" width="4.85546875" customWidth="1"/>
    <col min="12030" max="12030" width="44.7109375" customWidth="1"/>
    <col min="12031" max="12031" width="10.85546875" customWidth="1"/>
    <col min="12032" max="12032" width="13.85546875" customWidth="1"/>
    <col min="12033" max="12033" width="8.85546875" customWidth="1"/>
    <col min="12034" max="12034" width="12.42578125" customWidth="1"/>
    <col min="12285" max="12285" width="4.85546875" customWidth="1"/>
    <col min="12286" max="12286" width="44.7109375" customWidth="1"/>
    <col min="12287" max="12287" width="10.85546875" customWidth="1"/>
    <col min="12288" max="12288" width="13.85546875" customWidth="1"/>
    <col min="12289" max="12289" width="8.85546875" customWidth="1"/>
    <col min="12290" max="12290" width="12.42578125" customWidth="1"/>
    <col min="12541" max="12541" width="4.85546875" customWidth="1"/>
    <col min="12542" max="12542" width="44.7109375" customWidth="1"/>
    <col min="12543" max="12543" width="10.85546875" customWidth="1"/>
    <col min="12544" max="12544" width="13.85546875" customWidth="1"/>
    <col min="12545" max="12545" width="8.85546875" customWidth="1"/>
    <col min="12546" max="12546" width="12.42578125" customWidth="1"/>
    <col min="12797" max="12797" width="4.85546875" customWidth="1"/>
    <col min="12798" max="12798" width="44.7109375" customWidth="1"/>
    <col min="12799" max="12799" width="10.85546875" customWidth="1"/>
    <col min="12800" max="12800" width="13.85546875" customWidth="1"/>
    <col min="12801" max="12801" width="8.85546875" customWidth="1"/>
    <col min="12802" max="12802" width="12.42578125" customWidth="1"/>
    <col min="13053" max="13053" width="4.85546875" customWidth="1"/>
    <col min="13054" max="13054" width="44.7109375" customWidth="1"/>
    <col min="13055" max="13055" width="10.85546875" customWidth="1"/>
    <col min="13056" max="13056" width="13.85546875" customWidth="1"/>
    <col min="13057" max="13057" width="8.85546875" customWidth="1"/>
    <col min="13058" max="13058" width="12.42578125" customWidth="1"/>
    <col min="13309" max="13309" width="4.85546875" customWidth="1"/>
    <col min="13310" max="13310" width="44.7109375" customWidth="1"/>
    <col min="13311" max="13311" width="10.85546875" customWidth="1"/>
    <col min="13312" max="13312" width="13.85546875" customWidth="1"/>
    <col min="13313" max="13313" width="8.85546875" customWidth="1"/>
    <col min="13314" max="13314" width="12.42578125" customWidth="1"/>
    <col min="13565" max="13565" width="4.85546875" customWidth="1"/>
    <col min="13566" max="13566" width="44.7109375" customWidth="1"/>
    <col min="13567" max="13567" width="10.85546875" customWidth="1"/>
    <col min="13568" max="13568" width="13.85546875" customWidth="1"/>
    <col min="13569" max="13569" width="8.85546875" customWidth="1"/>
    <col min="13570" max="13570" width="12.42578125" customWidth="1"/>
    <col min="13821" max="13821" width="4.85546875" customWidth="1"/>
    <col min="13822" max="13822" width="44.7109375" customWidth="1"/>
    <col min="13823" max="13823" width="10.85546875" customWidth="1"/>
    <col min="13824" max="13824" width="13.85546875" customWidth="1"/>
    <col min="13825" max="13825" width="8.85546875" customWidth="1"/>
    <col min="13826" max="13826" width="12.42578125" customWidth="1"/>
    <col min="14077" max="14077" width="4.85546875" customWidth="1"/>
    <col min="14078" max="14078" width="44.7109375" customWidth="1"/>
    <col min="14079" max="14079" width="10.85546875" customWidth="1"/>
    <col min="14080" max="14080" width="13.85546875" customWidth="1"/>
    <col min="14081" max="14081" width="8.85546875" customWidth="1"/>
    <col min="14082" max="14082" width="12.42578125" customWidth="1"/>
    <col min="14333" max="14333" width="4.85546875" customWidth="1"/>
    <col min="14334" max="14334" width="44.7109375" customWidth="1"/>
    <col min="14335" max="14335" width="10.85546875" customWidth="1"/>
    <col min="14336" max="14336" width="13.85546875" customWidth="1"/>
    <col min="14337" max="14337" width="8.85546875" customWidth="1"/>
    <col min="14338" max="14338" width="12.42578125" customWidth="1"/>
    <col min="14589" max="14589" width="4.85546875" customWidth="1"/>
    <col min="14590" max="14590" width="44.7109375" customWidth="1"/>
    <col min="14591" max="14591" width="10.85546875" customWidth="1"/>
    <col min="14592" max="14592" width="13.85546875" customWidth="1"/>
    <col min="14593" max="14593" width="8.85546875" customWidth="1"/>
    <col min="14594" max="14594" width="12.42578125" customWidth="1"/>
    <col min="14845" max="14845" width="4.85546875" customWidth="1"/>
    <col min="14846" max="14846" width="44.7109375" customWidth="1"/>
    <col min="14847" max="14847" width="10.85546875" customWidth="1"/>
    <col min="14848" max="14848" width="13.85546875" customWidth="1"/>
    <col min="14849" max="14849" width="8.85546875" customWidth="1"/>
    <col min="14850" max="14850" width="12.42578125" customWidth="1"/>
    <col min="15101" max="15101" width="4.85546875" customWidth="1"/>
    <col min="15102" max="15102" width="44.7109375" customWidth="1"/>
    <col min="15103" max="15103" width="10.85546875" customWidth="1"/>
    <col min="15104" max="15104" width="13.85546875" customWidth="1"/>
    <col min="15105" max="15105" width="8.85546875" customWidth="1"/>
    <col min="15106" max="15106" width="12.42578125" customWidth="1"/>
    <col min="15357" max="15357" width="4.85546875" customWidth="1"/>
    <col min="15358" max="15358" width="44.7109375" customWidth="1"/>
    <col min="15359" max="15359" width="10.85546875" customWidth="1"/>
    <col min="15360" max="15360" width="13.85546875" customWidth="1"/>
    <col min="15361" max="15361" width="8.85546875" customWidth="1"/>
    <col min="15362" max="15362" width="12.42578125" customWidth="1"/>
    <col min="15613" max="15613" width="4.85546875" customWidth="1"/>
    <col min="15614" max="15614" width="44.7109375" customWidth="1"/>
    <col min="15615" max="15615" width="10.85546875" customWidth="1"/>
    <col min="15616" max="15616" width="13.85546875" customWidth="1"/>
    <col min="15617" max="15617" width="8.85546875" customWidth="1"/>
    <col min="15618" max="15618" width="12.42578125" customWidth="1"/>
    <col min="15869" max="15869" width="4.85546875" customWidth="1"/>
    <col min="15870" max="15870" width="44.7109375" customWidth="1"/>
    <col min="15871" max="15871" width="10.85546875" customWidth="1"/>
    <col min="15872" max="15872" width="13.85546875" customWidth="1"/>
    <col min="15873" max="15873" width="8.85546875" customWidth="1"/>
    <col min="15874" max="15874" width="12.42578125" customWidth="1"/>
    <col min="16125" max="16125" width="4.85546875" customWidth="1"/>
    <col min="16126" max="16126" width="44.7109375" customWidth="1"/>
    <col min="16127" max="16127" width="10.85546875" customWidth="1"/>
    <col min="16128" max="16128" width="13.85546875" customWidth="1"/>
    <col min="16129" max="16129" width="8.85546875" customWidth="1"/>
    <col min="16130" max="16130" width="12.42578125" customWidth="1"/>
  </cols>
  <sheetData>
    <row r="1" spans="1:8" ht="15.75" x14ac:dyDescent="0.25">
      <c r="A1" s="154" t="s">
        <v>2</v>
      </c>
      <c r="B1" s="154"/>
      <c r="C1" s="154"/>
      <c r="D1" s="154"/>
      <c r="E1" s="154"/>
    </row>
    <row r="2" spans="1:8" ht="15.75" x14ac:dyDescent="0.25">
      <c r="A2" s="155" t="s">
        <v>9</v>
      </c>
      <c r="B2" s="155"/>
      <c r="C2" s="155"/>
      <c r="D2" s="155"/>
      <c r="E2" s="155"/>
    </row>
    <row r="3" spans="1:8" x14ac:dyDescent="0.25">
      <c r="A3" s="156" t="s">
        <v>11</v>
      </c>
      <c r="B3" s="157"/>
      <c r="C3" s="157"/>
      <c r="D3" s="158"/>
      <c r="E3" s="24">
        <v>13165000</v>
      </c>
      <c r="G3" s="83"/>
      <c r="H3" s="16"/>
    </row>
    <row r="4" spans="1:8" x14ac:dyDescent="0.25">
      <c r="A4" s="156" t="s">
        <v>12</v>
      </c>
      <c r="B4" s="157"/>
      <c r="C4" s="157"/>
      <c r="D4" s="158"/>
      <c r="E4" s="24">
        <v>21835000</v>
      </c>
      <c r="G4" s="83"/>
      <c r="H4" s="16"/>
    </row>
    <row r="5" spans="1:8" x14ac:dyDescent="0.25">
      <c r="A5" s="159" t="s">
        <v>14</v>
      </c>
      <c r="B5" s="160"/>
      <c r="C5" s="160"/>
      <c r="D5" s="161"/>
      <c r="E5" s="24">
        <v>70211393</v>
      </c>
      <c r="G5" s="83"/>
      <c r="H5" s="16"/>
    </row>
    <row r="6" spans="1:8" x14ac:dyDescent="0.25">
      <c r="A6" s="159" t="s">
        <v>20</v>
      </c>
      <c r="B6" s="160"/>
      <c r="C6" s="160"/>
      <c r="D6" s="161"/>
      <c r="E6" s="24">
        <v>2866440</v>
      </c>
      <c r="G6" s="83"/>
      <c r="H6" s="16"/>
    </row>
    <row r="7" spans="1:8" x14ac:dyDescent="0.25">
      <c r="A7" s="93" t="s">
        <v>10</v>
      </c>
      <c r="B7" s="21" t="s">
        <v>7</v>
      </c>
      <c r="C7" s="21" t="s">
        <v>211</v>
      </c>
      <c r="D7" s="22" t="s">
        <v>5</v>
      </c>
      <c r="E7" s="23" t="s">
        <v>13</v>
      </c>
      <c r="G7" s="83"/>
      <c r="H7" s="16"/>
    </row>
    <row r="8" spans="1:8" outlineLevel="1" x14ac:dyDescent="0.25">
      <c r="A8" s="43" t="s">
        <v>23</v>
      </c>
      <c r="B8" s="50"/>
      <c r="C8" s="78" t="s">
        <v>212</v>
      </c>
      <c r="D8" s="44">
        <v>42391</v>
      </c>
      <c r="E8" s="45">
        <v>200000</v>
      </c>
      <c r="G8" s="83"/>
      <c r="H8" s="16"/>
    </row>
    <row r="9" spans="1:8" ht="25.5" outlineLevel="1" x14ac:dyDescent="0.25">
      <c r="A9" s="43" t="s">
        <v>208</v>
      </c>
      <c r="B9" s="32"/>
      <c r="C9" s="78" t="s">
        <v>213</v>
      </c>
      <c r="D9" s="44">
        <v>42485</v>
      </c>
      <c r="E9" s="45">
        <v>2500000</v>
      </c>
      <c r="G9" s="83"/>
      <c r="H9" s="16"/>
    </row>
    <row r="10" spans="1:8" outlineLevel="1" x14ac:dyDescent="0.25">
      <c r="A10" s="43" t="s">
        <v>163</v>
      </c>
      <c r="B10" s="32"/>
      <c r="C10" s="78" t="s">
        <v>214</v>
      </c>
      <c r="D10" s="44">
        <v>42489</v>
      </c>
      <c r="E10" s="45">
        <v>10000000</v>
      </c>
      <c r="G10" s="83"/>
      <c r="H10" s="16"/>
    </row>
    <row r="11" spans="1:8" outlineLevel="1" x14ac:dyDescent="0.25">
      <c r="A11" s="43" t="s">
        <v>209</v>
      </c>
      <c r="B11" s="32"/>
      <c r="C11" s="78" t="s">
        <v>215</v>
      </c>
      <c r="D11" s="44">
        <v>42516</v>
      </c>
      <c r="E11" s="45">
        <v>5000000</v>
      </c>
      <c r="G11" s="83"/>
      <c r="H11" s="16"/>
    </row>
    <row r="12" spans="1:8" outlineLevel="1" x14ac:dyDescent="0.25">
      <c r="A12" s="43" t="s">
        <v>210</v>
      </c>
      <c r="B12" s="32"/>
      <c r="C12" s="78" t="s">
        <v>216</v>
      </c>
      <c r="D12" s="44">
        <v>42562</v>
      </c>
      <c r="E12" s="45">
        <v>5000000</v>
      </c>
      <c r="G12" s="83"/>
      <c r="H12" s="16"/>
    </row>
    <row r="13" spans="1:8" outlineLevel="1" x14ac:dyDescent="0.25">
      <c r="A13" s="43" t="s">
        <v>521</v>
      </c>
      <c r="B13" s="32"/>
      <c r="C13" s="78" t="s">
        <v>520</v>
      </c>
      <c r="D13" s="137">
        <v>42586</v>
      </c>
      <c r="E13" s="45">
        <v>3000</v>
      </c>
      <c r="G13" s="83"/>
      <c r="H13" s="16"/>
    </row>
    <row r="14" spans="1:8" outlineLevel="1" x14ac:dyDescent="0.25">
      <c r="A14" s="43" t="s">
        <v>210</v>
      </c>
      <c r="B14" s="32"/>
      <c r="C14" s="141"/>
      <c r="D14" s="137"/>
      <c r="E14" s="45">
        <v>-2500000</v>
      </c>
      <c r="G14" s="83"/>
      <c r="H14" s="16"/>
    </row>
    <row r="15" spans="1:8" outlineLevel="1" x14ac:dyDescent="0.25">
      <c r="A15" s="43" t="s">
        <v>681</v>
      </c>
      <c r="B15" s="32"/>
      <c r="C15" s="78" t="s">
        <v>682</v>
      </c>
      <c r="D15" s="137">
        <v>42702</v>
      </c>
      <c r="E15" s="45">
        <v>50000</v>
      </c>
      <c r="G15" s="83"/>
      <c r="H15" s="16"/>
    </row>
    <row r="16" spans="1:8" s="15" customFormat="1" outlineLevel="1" x14ac:dyDescent="0.25">
      <c r="A16" s="50"/>
      <c r="B16" s="11"/>
      <c r="C16" s="11"/>
      <c r="D16" s="12"/>
      <c r="E16" s="13"/>
      <c r="F16" s="85"/>
      <c r="G16" s="85"/>
      <c r="H16" s="17"/>
    </row>
    <row r="17" spans="1:8" s="3" customFormat="1" x14ac:dyDescent="0.25">
      <c r="A17" s="150" t="s">
        <v>421</v>
      </c>
      <c r="B17" s="148"/>
      <c r="C17" s="148"/>
      <c r="D17" s="149"/>
      <c r="E17" s="27">
        <f>SUM(E8:E16)</f>
        <v>20253000</v>
      </c>
      <c r="F17" s="82"/>
      <c r="G17" s="82"/>
      <c r="H17" s="18"/>
    </row>
    <row r="18" spans="1:8" s="3" customFormat="1" x14ac:dyDescent="0.25">
      <c r="A18" s="151" t="s">
        <v>1</v>
      </c>
      <c r="B18" s="152"/>
      <c r="C18" s="152"/>
      <c r="D18" s="153"/>
      <c r="E18" s="10">
        <f>SUM(E3:E6,E17)</f>
        <v>128330833</v>
      </c>
      <c r="F18" s="82"/>
      <c r="G18" s="82"/>
      <c r="H18" s="18"/>
    </row>
    <row r="19" spans="1:8" s="3" customFormat="1" x14ac:dyDescent="0.25">
      <c r="A19" s="94"/>
      <c r="B19" s="6"/>
      <c r="C19" s="6"/>
      <c r="D19" s="7"/>
      <c r="F19" s="82"/>
      <c r="G19" s="86"/>
    </row>
    <row r="20" spans="1:8" s="3" customFormat="1" ht="15.75" x14ac:dyDescent="0.25">
      <c r="A20" s="155" t="s">
        <v>8</v>
      </c>
      <c r="B20" s="155"/>
      <c r="C20" s="155"/>
      <c r="D20" s="155"/>
      <c r="E20" s="155"/>
      <c r="F20" s="87"/>
      <c r="G20" s="87"/>
    </row>
    <row r="21" spans="1:8" x14ac:dyDescent="0.25">
      <c r="A21" s="157" t="s">
        <v>17</v>
      </c>
      <c r="B21" s="157"/>
      <c r="C21" s="157"/>
      <c r="D21" s="158"/>
      <c r="E21" s="24">
        <v>6196220.6699999999</v>
      </c>
      <c r="F21" s="88"/>
      <c r="G21" s="88"/>
    </row>
    <row r="22" spans="1:8" x14ac:dyDescent="0.25">
      <c r="A22" s="157" t="s">
        <v>18</v>
      </c>
      <c r="B22" s="157"/>
      <c r="C22" s="157"/>
      <c r="D22" s="158"/>
      <c r="E22" s="24">
        <v>17948105.41</v>
      </c>
      <c r="F22" s="88"/>
      <c r="G22" s="88"/>
    </row>
    <row r="23" spans="1:8" x14ac:dyDescent="0.25">
      <c r="A23" s="157" t="s">
        <v>19</v>
      </c>
      <c r="B23" s="157"/>
      <c r="C23" s="157"/>
      <c r="D23" s="158"/>
      <c r="E23" s="24">
        <v>23648112.600000001</v>
      </c>
      <c r="F23" s="88"/>
      <c r="G23" s="88"/>
    </row>
    <row r="24" spans="1:8" x14ac:dyDescent="0.25">
      <c r="A24" s="157" t="s">
        <v>21</v>
      </c>
      <c r="B24" s="157"/>
      <c r="C24" s="157"/>
      <c r="D24" s="158"/>
      <c r="E24" s="24">
        <v>33456003.539999999</v>
      </c>
      <c r="F24" s="88"/>
      <c r="G24" s="88"/>
    </row>
    <row r="25" spans="1:8" x14ac:dyDescent="0.25">
      <c r="A25" s="95" t="s">
        <v>16</v>
      </c>
      <c r="B25" s="19" t="s">
        <v>7</v>
      </c>
      <c r="C25" s="20" t="s">
        <v>211</v>
      </c>
      <c r="D25" s="25" t="s">
        <v>15</v>
      </c>
      <c r="E25" s="26" t="s">
        <v>13</v>
      </c>
      <c r="F25" s="89" t="s">
        <v>105</v>
      </c>
      <c r="G25" s="89" t="s">
        <v>106</v>
      </c>
    </row>
    <row r="26" spans="1:8" outlineLevel="1" x14ac:dyDescent="0.25">
      <c r="A26" s="8" t="s">
        <v>24</v>
      </c>
      <c r="B26" s="8" t="s">
        <v>25</v>
      </c>
      <c r="C26" s="8"/>
      <c r="D26" s="9">
        <v>42339</v>
      </c>
      <c r="E26" s="143">
        <v>1640</v>
      </c>
      <c r="F26" s="90" t="s">
        <v>107</v>
      </c>
      <c r="G26" s="90" t="s">
        <v>108</v>
      </c>
    </row>
    <row r="27" spans="1:8" ht="24" outlineLevel="1" x14ac:dyDescent="0.25">
      <c r="A27" s="8" t="s">
        <v>26</v>
      </c>
      <c r="B27" s="8" t="s">
        <v>27</v>
      </c>
      <c r="C27" s="8"/>
      <c r="D27" s="9">
        <v>42380</v>
      </c>
      <c r="E27" s="143">
        <v>99435</v>
      </c>
      <c r="F27" s="90" t="s">
        <v>109</v>
      </c>
      <c r="G27" s="90" t="s">
        <v>110</v>
      </c>
    </row>
    <row r="28" spans="1:8" ht="24" outlineLevel="1" x14ac:dyDescent="0.25">
      <c r="A28" s="8" t="s">
        <v>28</v>
      </c>
      <c r="B28" s="8" t="s">
        <v>29</v>
      </c>
      <c r="C28" s="8"/>
      <c r="D28" s="9">
        <v>42384</v>
      </c>
      <c r="E28" s="143">
        <v>1831</v>
      </c>
      <c r="F28" s="90" t="s">
        <v>111</v>
      </c>
      <c r="G28" s="90" t="s">
        <v>112</v>
      </c>
    </row>
    <row r="29" spans="1:8" ht="24" outlineLevel="1" x14ac:dyDescent="0.25">
      <c r="A29" s="8" t="s">
        <v>30</v>
      </c>
      <c r="B29" s="8" t="s">
        <v>27</v>
      </c>
      <c r="C29" s="8"/>
      <c r="D29" s="9">
        <v>42387</v>
      </c>
      <c r="E29" s="144">
        <v>99750</v>
      </c>
      <c r="F29" s="90" t="s">
        <v>109</v>
      </c>
      <c r="G29" s="90" t="s">
        <v>110</v>
      </c>
    </row>
    <row r="30" spans="1:8" outlineLevel="1" x14ac:dyDescent="0.25">
      <c r="A30" s="8" t="s">
        <v>31</v>
      </c>
      <c r="B30" s="8" t="s">
        <v>32</v>
      </c>
      <c r="C30" s="8"/>
      <c r="D30" s="9">
        <v>42388</v>
      </c>
      <c r="E30" s="143">
        <v>16000</v>
      </c>
      <c r="F30" s="90" t="s">
        <v>111</v>
      </c>
      <c r="G30" s="90" t="s">
        <v>113</v>
      </c>
    </row>
    <row r="31" spans="1:8" outlineLevel="1" x14ac:dyDescent="0.25">
      <c r="A31" s="8" t="s">
        <v>33</v>
      </c>
      <c r="B31" s="8" t="s">
        <v>34</v>
      </c>
      <c r="C31" s="8"/>
      <c r="D31" s="9">
        <v>42390</v>
      </c>
      <c r="E31" s="143">
        <v>2950</v>
      </c>
      <c r="F31" s="90" t="s">
        <v>111</v>
      </c>
      <c r="G31" s="90" t="s">
        <v>114</v>
      </c>
    </row>
    <row r="32" spans="1:8" outlineLevel="1" x14ac:dyDescent="0.25">
      <c r="A32" s="8" t="s">
        <v>33</v>
      </c>
      <c r="B32" s="8" t="s">
        <v>35</v>
      </c>
      <c r="C32" s="8"/>
      <c r="D32" s="9">
        <v>42390</v>
      </c>
      <c r="E32" s="143">
        <v>3000</v>
      </c>
      <c r="F32" s="90" t="s">
        <v>111</v>
      </c>
      <c r="G32" s="90" t="s">
        <v>115</v>
      </c>
    </row>
    <row r="33" spans="1:7" outlineLevel="1" x14ac:dyDescent="0.25">
      <c r="A33" s="8" t="s">
        <v>36</v>
      </c>
      <c r="B33" s="8" t="s">
        <v>37</v>
      </c>
      <c r="C33" s="8"/>
      <c r="D33" s="9">
        <v>42391</v>
      </c>
      <c r="E33" s="143">
        <v>90000</v>
      </c>
      <c r="F33" s="90" t="s">
        <v>111</v>
      </c>
      <c r="G33" s="90" t="s">
        <v>115</v>
      </c>
    </row>
    <row r="34" spans="1:7" ht="24" outlineLevel="1" x14ac:dyDescent="0.25">
      <c r="A34" s="8" t="s">
        <v>38</v>
      </c>
      <c r="B34" s="8" t="s">
        <v>39</v>
      </c>
      <c r="C34" s="79" t="s">
        <v>217</v>
      </c>
      <c r="D34" s="9">
        <v>42401</v>
      </c>
      <c r="E34" s="143">
        <v>72000</v>
      </c>
      <c r="F34" s="90" t="s">
        <v>116</v>
      </c>
      <c r="G34" s="90" t="s">
        <v>422</v>
      </c>
    </row>
    <row r="35" spans="1:7" ht="24" outlineLevel="1" x14ac:dyDescent="0.25">
      <c r="A35" s="8" t="s">
        <v>40</v>
      </c>
      <c r="B35" s="8" t="s">
        <v>41</v>
      </c>
      <c r="C35" s="8"/>
      <c r="D35" s="9">
        <v>42401</v>
      </c>
      <c r="E35" s="143">
        <v>99000</v>
      </c>
      <c r="F35" s="90" t="s">
        <v>124</v>
      </c>
      <c r="G35" s="90" t="s">
        <v>117</v>
      </c>
    </row>
    <row r="36" spans="1:7" ht="24" outlineLevel="1" x14ac:dyDescent="0.25">
      <c r="A36" s="8" t="s">
        <v>40</v>
      </c>
      <c r="B36" s="8" t="s">
        <v>42</v>
      </c>
      <c r="C36" s="8"/>
      <c r="D36" s="9">
        <v>42401</v>
      </c>
      <c r="E36" s="143">
        <v>100000</v>
      </c>
      <c r="F36" s="90" t="s">
        <v>124</v>
      </c>
      <c r="G36" s="90" t="s">
        <v>117</v>
      </c>
    </row>
    <row r="37" spans="1:7" ht="24.75" outlineLevel="1" x14ac:dyDescent="0.25">
      <c r="A37" s="8" t="s">
        <v>43</v>
      </c>
      <c r="B37" s="8" t="s">
        <v>44</v>
      </c>
      <c r="C37" s="8"/>
      <c r="D37" s="9">
        <v>42405</v>
      </c>
      <c r="E37" s="143">
        <v>400</v>
      </c>
      <c r="F37" s="90" t="s">
        <v>118</v>
      </c>
      <c r="G37" s="90" t="s">
        <v>119</v>
      </c>
    </row>
    <row r="38" spans="1:7" ht="24" outlineLevel="1" x14ac:dyDescent="0.25">
      <c r="A38" s="8" t="s">
        <v>33</v>
      </c>
      <c r="B38" s="8" t="s">
        <v>45</v>
      </c>
      <c r="C38" s="8"/>
      <c r="D38" s="9">
        <v>42405</v>
      </c>
      <c r="E38" s="143">
        <v>65000</v>
      </c>
      <c r="F38" s="90" t="s">
        <v>111</v>
      </c>
      <c r="G38" s="90" t="s">
        <v>115</v>
      </c>
    </row>
    <row r="39" spans="1:7" outlineLevel="1" x14ac:dyDescent="0.25">
      <c r="A39" s="8" t="s">
        <v>46</v>
      </c>
      <c r="B39" s="8" t="s">
        <v>47</v>
      </c>
      <c r="C39" s="8"/>
      <c r="D39" s="9">
        <v>42407</v>
      </c>
      <c r="E39" s="143">
        <v>7890</v>
      </c>
      <c r="F39" s="90" t="s">
        <v>107</v>
      </c>
      <c r="G39" s="90" t="s">
        <v>120</v>
      </c>
    </row>
    <row r="40" spans="1:7" outlineLevel="1" x14ac:dyDescent="0.25">
      <c r="A40" s="8" t="s">
        <v>33</v>
      </c>
      <c r="B40" s="8" t="s">
        <v>48</v>
      </c>
      <c r="C40" s="8"/>
      <c r="D40" s="9">
        <v>42408</v>
      </c>
      <c r="E40" s="143">
        <v>47000</v>
      </c>
      <c r="F40" s="90" t="s">
        <v>111</v>
      </c>
      <c r="G40" s="90" t="s">
        <v>115</v>
      </c>
    </row>
    <row r="41" spans="1:7" outlineLevel="1" x14ac:dyDescent="0.25">
      <c r="A41" s="8" t="s">
        <v>49</v>
      </c>
      <c r="B41" s="8" t="s">
        <v>50</v>
      </c>
      <c r="C41" s="8"/>
      <c r="D41" s="9">
        <v>42412</v>
      </c>
      <c r="E41" s="143">
        <v>9360</v>
      </c>
      <c r="F41" s="90" t="s">
        <v>111</v>
      </c>
      <c r="G41" s="90" t="s">
        <v>117</v>
      </c>
    </row>
    <row r="42" spans="1:7" ht="15" customHeight="1" outlineLevel="1" x14ac:dyDescent="0.25">
      <c r="A42" s="8" t="s">
        <v>51</v>
      </c>
      <c r="B42" s="8" t="s">
        <v>52</v>
      </c>
      <c r="C42" s="8"/>
      <c r="D42" s="9">
        <v>42415</v>
      </c>
      <c r="E42" s="143">
        <v>51132.33</v>
      </c>
      <c r="F42" s="90" t="s">
        <v>121</v>
      </c>
      <c r="G42" s="90" t="s">
        <v>117</v>
      </c>
    </row>
    <row r="43" spans="1:7" ht="36" outlineLevel="1" x14ac:dyDescent="0.25">
      <c r="A43" s="49" t="s">
        <v>40</v>
      </c>
      <c r="B43" s="49" t="s">
        <v>53</v>
      </c>
      <c r="C43" s="49"/>
      <c r="D43" s="48">
        <v>42415</v>
      </c>
      <c r="E43" s="144">
        <v>49950</v>
      </c>
      <c r="F43" s="90" t="s">
        <v>124</v>
      </c>
      <c r="G43" s="90" t="s">
        <v>122</v>
      </c>
    </row>
    <row r="44" spans="1:7" ht="36" outlineLevel="1" x14ac:dyDescent="0.25">
      <c r="A44" s="49" t="s">
        <v>38</v>
      </c>
      <c r="B44" s="49" t="s">
        <v>54</v>
      </c>
      <c r="C44" s="80" t="s">
        <v>218</v>
      </c>
      <c r="D44" s="48">
        <v>42416</v>
      </c>
      <c r="E44" s="145">
        <v>100000</v>
      </c>
      <c r="F44" s="90" t="s">
        <v>124</v>
      </c>
      <c r="G44" s="90" t="s">
        <v>123</v>
      </c>
    </row>
    <row r="45" spans="1:7" ht="36" outlineLevel="1" x14ac:dyDescent="0.25">
      <c r="A45" s="49" t="s">
        <v>38</v>
      </c>
      <c r="B45" s="49" t="s">
        <v>55</v>
      </c>
      <c r="C45" s="80" t="s">
        <v>219</v>
      </c>
      <c r="D45" s="48">
        <v>42416</v>
      </c>
      <c r="E45" s="144">
        <v>99000</v>
      </c>
      <c r="F45" s="90" t="s">
        <v>124</v>
      </c>
      <c r="G45" s="90" t="s">
        <v>423</v>
      </c>
    </row>
    <row r="46" spans="1:7" ht="24.75" outlineLevel="1" x14ac:dyDescent="0.25">
      <c r="A46" s="49" t="s">
        <v>33</v>
      </c>
      <c r="B46" s="49" t="s">
        <v>56</v>
      </c>
      <c r="C46" s="80" t="s">
        <v>220</v>
      </c>
      <c r="D46" s="48">
        <v>42416</v>
      </c>
      <c r="E46" s="143">
        <v>100000</v>
      </c>
      <c r="F46" s="90" t="s">
        <v>121</v>
      </c>
      <c r="G46" s="90" t="s">
        <v>125</v>
      </c>
    </row>
    <row r="47" spans="1:7" ht="24" outlineLevel="1" x14ac:dyDescent="0.25">
      <c r="A47" s="49" t="s">
        <v>57</v>
      </c>
      <c r="B47" s="49" t="s">
        <v>58</v>
      </c>
      <c r="C47" s="49"/>
      <c r="D47" s="48">
        <v>42416</v>
      </c>
      <c r="E47" s="143">
        <v>99600</v>
      </c>
      <c r="F47" s="90" t="s">
        <v>126</v>
      </c>
      <c r="G47" s="90" t="s">
        <v>117</v>
      </c>
    </row>
    <row r="48" spans="1:7" ht="24" outlineLevel="1" x14ac:dyDescent="0.25">
      <c r="A48" s="49" t="s">
        <v>57</v>
      </c>
      <c r="B48" s="49" t="s">
        <v>59</v>
      </c>
      <c r="C48" s="49"/>
      <c r="D48" s="48">
        <v>42416</v>
      </c>
      <c r="E48" s="143">
        <v>59140</v>
      </c>
      <c r="F48" s="90" t="s">
        <v>126</v>
      </c>
      <c r="G48" s="90" t="s">
        <v>117</v>
      </c>
    </row>
    <row r="49" spans="1:7" ht="24.75" outlineLevel="1" x14ac:dyDescent="0.25">
      <c r="A49" s="8" t="s">
        <v>60</v>
      </c>
      <c r="B49" s="8" t="s">
        <v>61</v>
      </c>
      <c r="C49" s="8"/>
      <c r="D49" s="9">
        <v>42417</v>
      </c>
      <c r="E49" s="143">
        <v>14000</v>
      </c>
      <c r="F49" s="90" t="s">
        <v>118</v>
      </c>
      <c r="G49" s="90" t="s">
        <v>119</v>
      </c>
    </row>
    <row r="50" spans="1:7" ht="24" outlineLevel="1" x14ac:dyDescent="0.25">
      <c r="A50" s="49" t="s">
        <v>33</v>
      </c>
      <c r="B50" s="49" t="s">
        <v>62</v>
      </c>
      <c r="C50" s="49"/>
      <c r="D50" s="48">
        <v>42419</v>
      </c>
      <c r="E50" s="143">
        <v>2950</v>
      </c>
      <c r="F50" s="90" t="s">
        <v>111</v>
      </c>
      <c r="G50" s="90" t="s">
        <v>125</v>
      </c>
    </row>
    <row r="51" spans="1:7" ht="24" outlineLevel="1" x14ac:dyDescent="0.25">
      <c r="A51" s="8" t="s">
        <v>63</v>
      </c>
      <c r="B51" s="8" t="s">
        <v>64</v>
      </c>
      <c r="C51" s="8"/>
      <c r="D51" s="9">
        <v>42426</v>
      </c>
      <c r="E51" s="143">
        <v>2340</v>
      </c>
      <c r="F51" s="90" t="s">
        <v>124</v>
      </c>
      <c r="G51" s="90" t="s">
        <v>117</v>
      </c>
    </row>
    <row r="52" spans="1:7" outlineLevel="1" x14ac:dyDescent="0.25">
      <c r="A52" s="8" t="s">
        <v>65</v>
      </c>
      <c r="B52" s="8" t="s">
        <v>66</v>
      </c>
      <c r="C52" s="8"/>
      <c r="D52" s="9">
        <v>42426</v>
      </c>
      <c r="E52" s="143">
        <v>34918</v>
      </c>
      <c r="F52" s="90" t="s">
        <v>111</v>
      </c>
      <c r="G52" s="90" t="s">
        <v>122</v>
      </c>
    </row>
    <row r="53" spans="1:7" outlineLevel="1" x14ac:dyDescent="0.25">
      <c r="A53" s="8" t="s">
        <v>36</v>
      </c>
      <c r="B53" s="8" t="s">
        <v>164</v>
      </c>
      <c r="C53" s="8"/>
      <c r="D53" s="9">
        <v>42429</v>
      </c>
      <c r="E53" s="143">
        <v>76000</v>
      </c>
      <c r="F53" s="90" t="s">
        <v>124</v>
      </c>
      <c r="G53" s="90" t="s">
        <v>114</v>
      </c>
    </row>
    <row r="54" spans="1:7" outlineLevel="1" x14ac:dyDescent="0.25">
      <c r="A54" s="8" t="s">
        <v>40</v>
      </c>
      <c r="B54" s="8" t="s">
        <v>67</v>
      </c>
      <c r="C54" s="8"/>
      <c r="D54" s="9">
        <v>42430</v>
      </c>
      <c r="E54" s="143">
        <v>100000</v>
      </c>
      <c r="F54" s="90" t="s">
        <v>124</v>
      </c>
      <c r="G54" s="90" t="s">
        <v>117</v>
      </c>
    </row>
    <row r="55" spans="1:7" ht="24" outlineLevel="1" x14ac:dyDescent="0.25">
      <c r="A55" s="8" t="s">
        <v>68</v>
      </c>
      <c r="B55" s="8" t="s">
        <v>69</v>
      </c>
      <c r="C55" s="8"/>
      <c r="D55" s="9">
        <v>42430</v>
      </c>
      <c r="E55" s="143">
        <v>2985</v>
      </c>
      <c r="F55" s="90" t="s">
        <v>111</v>
      </c>
      <c r="G55" s="90" t="s">
        <v>122</v>
      </c>
    </row>
    <row r="56" spans="1:7" outlineLevel="1" x14ac:dyDescent="0.25">
      <c r="A56" s="8" t="s">
        <v>70</v>
      </c>
      <c r="B56" s="8" t="s">
        <v>71</v>
      </c>
      <c r="C56" s="8"/>
      <c r="D56" s="9">
        <v>42430</v>
      </c>
      <c r="E56" s="143">
        <v>18000</v>
      </c>
      <c r="F56" s="90" t="s">
        <v>124</v>
      </c>
      <c r="G56" s="90" t="s">
        <v>162</v>
      </c>
    </row>
    <row r="57" spans="1:7" ht="24" outlineLevel="1" x14ac:dyDescent="0.25">
      <c r="A57" s="8" t="s">
        <v>72</v>
      </c>
      <c r="B57" s="8" t="s">
        <v>73</v>
      </c>
      <c r="C57" s="79" t="s">
        <v>221</v>
      </c>
      <c r="D57" s="9">
        <v>42433</v>
      </c>
      <c r="E57" s="143">
        <v>48000</v>
      </c>
      <c r="F57" s="90" t="s">
        <v>107</v>
      </c>
      <c r="G57" s="90" t="s">
        <v>424</v>
      </c>
    </row>
    <row r="58" spans="1:7" ht="36.75" outlineLevel="1" x14ac:dyDescent="0.25">
      <c r="A58" s="49" t="s">
        <v>38</v>
      </c>
      <c r="B58" s="49" t="s">
        <v>74</v>
      </c>
      <c r="C58" s="80" t="s">
        <v>222</v>
      </c>
      <c r="D58" s="48">
        <v>42433</v>
      </c>
      <c r="E58" s="144">
        <v>100000</v>
      </c>
      <c r="F58" s="90" t="s">
        <v>107</v>
      </c>
      <c r="G58" s="90" t="s">
        <v>425</v>
      </c>
    </row>
    <row r="59" spans="1:7" ht="36" outlineLevel="1" x14ac:dyDescent="0.25">
      <c r="A59" s="49" t="s">
        <v>38</v>
      </c>
      <c r="B59" s="49" t="s">
        <v>75</v>
      </c>
      <c r="C59" s="80" t="s">
        <v>223</v>
      </c>
      <c r="D59" s="48">
        <v>42433</v>
      </c>
      <c r="E59" s="144">
        <v>99000</v>
      </c>
      <c r="F59" s="90" t="s">
        <v>107</v>
      </c>
      <c r="G59" s="90" t="s">
        <v>428</v>
      </c>
    </row>
    <row r="60" spans="1:7" ht="36" outlineLevel="1" x14ac:dyDescent="0.25">
      <c r="A60" s="49" t="s">
        <v>38</v>
      </c>
      <c r="B60" s="49" t="s">
        <v>76</v>
      </c>
      <c r="C60" s="80" t="s">
        <v>224</v>
      </c>
      <c r="D60" s="48">
        <v>42433</v>
      </c>
      <c r="E60" s="145">
        <v>100000</v>
      </c>
      <c r="F60" s="90" t="s">
        <v>107</v>
      </c>
      <c r="G60" s="90" t="s">
        <v>427</v>
      </c>
    </row>
    <row r="61" spans="1:7" ht="36.75" outlineLevel="1" x14ac:dyDescent="0.25">
      <c r="A61" s="49" t="s">
        <v>38</v>
      </c>
      <c r="B61" s="49" t="s">
        <v>77</v>
      </c>
      <c r="C61" s="80" t="s">
        <v>225</v>
      </c>
      <c r="D61" s="48">
        <v>42433</v>
      </c>
      <c r="E61" s="144">
        <v>99000</v>
      </c>
      <c r="F61" s="90" t="s">
        <v>107</v>
      </c>
      <c r="G61" s="90" t="s">
        <v>426</v>
      </c>
    </row>
    <row r="62" spans="1:7" outlineLevel="1" x14ac:dyDescent="0.25">
      <c r="A62" s="49" t="s">
        <v>57</v>
      </c>
      <c r="B62" s="49" t="s">
        <v>78</v>
      </c>
      <c r="C62" s="49"/>
      <c r="D62" s="48">
        <v>42433</v>
      </c>
      <c r="E62" s="143">
        <v>25799</v>
      </c>
      <c r="F62" s="90" t="s">
        <v>107</v>
      </c>
      <c r="G62" s="90" t="s">
        <v>120</v>
      </c>
    </row>
    <row r="63" spans="1:7" ht="24" outlineLevel="1" x14ac:dyDescent="0.25">
      <c r="A63" s="8" t="s">
        <v>165</v>
      </c>
      <c r="B63" s="8" t="s">
        <v>166</v>
      </c>
      <c r="C63" s="8"/>
      <c r="D63" s="9">
        <v>42433</v>
      </c>
      <c r="E63" s="143">
        <v>24750</v>
      </c>
      <c r="F63" s="90" t="s">
        <v>126</v>
      </c>
      <c r="G63" s="90" t="s">
        <v>167</v>
      </c>
    </row>
    <row r="64" spans="1:7" outlineLevel="1" x14ac:dyDescent="0.25">
      <c r="A64" s="8" t="s">
        <v>30</v>
      </c>
      <c r="B64" s="8" t="s">
        <v>79</v>
      </c>
      <c r="C64" s="8"/>
      <c r="D64" s="9">
        <v>42438</v>
      </c>
      <c r="E64" s="143">
        <v>99750</v>
      </c>
      <c r="F64" s="90" t="s">
        <v>109</v>
      </c>
      <c r="G64" s="90" t="s">
        <v>110</v>
      </c>
    </row>
    <row r="65" spans="1:8" ht="24" outlineLevel="1" x14ac:dyDescent="0.25">
      <c r="A65" s="8" t="s">
        <v>165</v>
      </c>
      <c r="B65" s="8" t="s">
        <v>168</v>
      </c>
      <c r="C65" s="8"/>
      <c r="D65" s="9">
        <v>42439</v>
      </c>
      <c r="E65" s="143">
        <v>23970</v>
      </c>
      <c r="F65" s="90" t="s">
        <v>126</v>
      </c>
      <c r="G65" s="90" t="s">
        <v>127</v>
      </c>
    </row>
    <row r="66" spans="1:8" outlineLevel="1" x14ac:dyDescent="0.25">
      <c r="A66" s="8" t="s">
        <v>24</v>
      </c>
      <c r="B66" s="8" t="s">
        <v>78</v>
      </c>
      <c r="C66" s="8"/>
      <c r="D66" s="9">
        <v>42440</v>
      </c>
      <c r="E66" s="143">
        <v>10860</v>
      </c>
      <c r="F66" s="90" t="s">
        <v>126</v>
      </c>
      <c r="G66" s="90" t="s">
        <v>127</v>
      </c>
    </row>
    <row r="67" spans="1:8" outlineLevel="1" x14ac:dyDescent="0.25">
      <c r="A67" s="8" t="s">
        <v>33</v>
      </c>
      <c r="B67" s="8" t="s">
        <v>80</v>
      </c>
      <c r="C67" s="8"/>
      <c r="D67" s="9">
        <v>42440</v>
      </c>
      <c r="E67" s="143">
        <v>17500</v>
      </c>
      <c r="F67" s="90" t="s">
        <v>128</v>
      </c>
      <c r="G67" s="90" t="s">
        <v>129</v>
      </c>
    </row>
    <row r="68" spans="1:8" ht="24.75" outlineLevel="1" x14ac:dyDescent="0.25">
      <c r="A68" s="8" t="s">
        <v>33</v>
      </c>
      <c r="B68" s="8" t="s">
        <v>81</v>
      </c>
      <c r="C68" s="8"/>
      <c r="D68" s="9">
        <v>42440</v>
      </c>
      <c r="E68" s="143">
        <v>23500</v>
      </c>
      <c r="F68" s="90" t="s">
        <v>121</v>
      </c>
      <c r="G68" s="90" t="s">
        <v>125</v>
      </c>
    </row>
    <row r="69" spans="1:8" outlineLevel="1" x14ac:dyDescent="0.25">
      <c r="A69" s="8" t="s">
        <v>33</v>
      </c>
      <c r="B69" s="8" t="s">
        <v>169</v>
      </c>
      <c r="C69" s="8"/>
      <c r="D69" s="9">
        <v>42440</v>
      </c>
      <c r="E69" s="143">
        <v>2950</v>
      </c>
      <c r="F69" s="90" t="s">
        <v>124</v>
      </c>
      <c r="G69" s="90" t="s">
        <v>114</v>
      </c>
    </row>
    <row r="70" spans="1:8" ht="24" outlineLevel="1" x14ac:dyDescent="0.25">
      <c r="A70" s="8" t="s">
        <v>170</v>
      </c>
      <c r="B70" s="8" t="s">
        <v>171</v>
      </c>
      <c r="C70" s="8"/>
      <c r="D70" s="9">
        <v>42440</v>
      </c>
      <c r="E70" s="143">
        <v>12000</v>
      </c>
      <c r="F70" s="90" t="s">
        <v>172</v>
      </c>
      <c r="G70" s="90" t="s">
        <v>127</v>
      </c>
    </row>
    <row r="71" spans="1:8" ht="24.75" outlineLevel="1" x14ac:dyDescent="0.25">
      <c r="A71" s="8" t="s">
        <v>82</v>
      </c>
      <c r="B71" s="8" t="s">
        <v>83</v>
      </c>
      <c r="C71" s="8"/>
      <c r="D71" s="9">
        <v>42443</v>
      </c>
      <c r="E71" s="143">
        <v>21150</v>
      </c>
      <c r="F71" s="91" t="s">
        <v>121</v>
      </c>
      <c r="G71" s="90" t="s">
        <v>130</v>
      </c>
    </row>
    <row r="72" spans="1:8" ht="24" outlineLevel="1" x14ac:dyDescent="0.25">
      <c r="A72" s="8" t="s">
        <v>26</v>
      </c>
      <c r="B72" s="8" t="s">
        <v>84</v>
      </c>
      <c r="C72" s="8"/>
      <c r="D72" s="9">
        <v>42444</v>
      </c>
      <c r="E72" s="143">
        <v>99435</v>
      </c>
      <c r="F72" s="90" t="s">
        <v>109</v>
      </c>
      <c r="G72" s="90" t="s">
        <v>110</v>
      </c>
    </row>
    <row r="73" spans="1:8" outlineLevel="1" x14ac:dyDescent="0.25">
      <c r="A73" s="8" t="s">
        <v>85</v>
      </c>
      <c r="B73" s="8" t="s">
        <v>86</v>
      </c>
      <c r="C73" s="8"/>
      <c r="D73" s="9">
        <v>42444</v>
      </c>
      <c r="E73" s="143">
        <v>23740</v>
      </c>
      <c r="F73" s="90" t="s">
        <v>126</v>
      </c>
      <c r="G73" s="90" t="s">
        <v>131</v>
      </c>
    </row>
    <row r="74" spans="1:8" ht="24" outlineLevel="1" x14ac:dyDescent="0.25">
      <c r="A74" s="8" t="s">
        <v>173</v>
      </c>
      <c r="B74" s="8" t="s">
        <v>174</v>
      </c>
      <c r="C74" s="8"/>
      <c r="D74" s="9">
        <v>42444</v>
      </c>
      <c r="E74" s="143">
        <v>14800</v>
      </c>
      <c r="F74" s="90" t="s">
        <v>111</v>
      </c>
      <c r="G74" s="90" t="s">
        <v>122</v>
      </c>
    </row>
    <row r="75" spans="1:8" ht="24" outlineLevel="1" x14ac:dyDescent="0.25">
      <c r="A75" s="8" t="s">
        <v>165</v>
      </c>
      <c r="B75" s="8" t="s">
        <v>175</v>
      </c>
      <c r="C75" s="8"/>
      <c r="D75" s="9">
        <v>42444</v>
      </c>
      <c r="E75" s="143">
        <v>22950</v>
      </c>
      <c r="F75" s="90" t="s">
        <v>126</v>
      </c>
      <c r="G75" s="90" t="s">
        <v>107</v>
      </c>
    </row>
    <row r="76" spans="1:8" ht="24.75" outlineLevel="1" x14ac:dyDescent="0.25">
      <c r="A76" s="8" t="s">
        <v>33</v>
      </c>
      <c r="B76" s="8" t="s">
        <v>87</v>
      </c>
      <c r="C76" s="79" t="s">
        <v>226</v>
      </c>
      <c r="D76" s="9">
        <v>42445</v>
      </c>
      <c r="E76" s="143">
        <v>100000</v>
      </c>
      <c r="F76" s="90" t="s">
        <v>121</v>
      </c>
      <c r="G76" s="90" t="s">
        <v>429</v>
      </c>
    </row>
    <row r="77" spans="1:8" outlineLevel="1" x14ac:dyDescent="0.25">
      <c r="A77" s="8" t="s">
        <v>88</v>
      </c>
      <c r="B77" s="8" t="s">
        <v>89</v>
      </c>
      <c r="C77" s="79" t="s">
        <v>227</v>
      </c>
      <c r="D77" s="9">
        <v>42445</v>
      </c>
      <c r="E77" s="143">
        <v>100000</v>
      </c>
      <c r="F77" s="90" t="s">
        <v>116</v>
      </c>
      <c r="G77" s="90" t="s">
        <v>431</v>
      </c>
      <c r="H77" s="90" t="s">
        <v>132</v>
      </c>
    </row>
    <row r="78" spans="1:8" outlineLevel="1" x14ac:dyDescent="0.25">
      <c r="A78" s="8" t="s">
        <v>88</v>
      </c>
      <c r="B78" s="8" t="s">
        <v>89</v>
      </c>
      <c r="C78" s="79" t="s">
        <v>228</v>
      </c>
      <c r="D78" s="9">
        <v>42445</v>
      </c>
      <c r="E78" s="143">
        <v>99000</v>
      </c>
      <c r="F78" s="90" t="s">
        <v>124</v>
      </c>
      <c r="G78" s="90" t="s">
        <v>432</v>
      </c>
      <c r="H78" s="90" t="s">
        <v>132</v>
      </c>
    </row>
    <row r="79" spans="1:8" ht="24" outlineLevel="1" x14ac:dyDescent="0.25">
      <c r="A79" s="8" t="s">
        <v>72</v>
      </c>
      <c r="B79" s="8" t="s">
        <v>90</v>
      </c>
      <c r="C79" s="79" t="s">
        <v>229</v>
      </c>
      <c r="D79" s="9">
        <v>42445</v>
      </c>
      <c r="E79" s="144">
        <v>48000</v>
      </c>
      <c r="F79" s="90" t="s">
        <v>440</v>
      </c>
      <c r="G79" s="90" t="s">
        <v>430</v>
      </c>
      <c r="H79" s="90" t="s">
        <v>132</v>
      </c>
    </row>
    <row r="80" spans="1:8" outlineLevel="1" x14ac:dyDescent="0.25">
      <c r="A80" s="8" t="s">
        <v>46</v>
      </c>
      <c r="B80" s="8" t="s">
        <v>47</v>
      </c>
      <c r="C80" s="8"/>
      <c r="D80" s="9">
        <v>42446</v>
      </c>
      <c r="E80" s="143">
        <v>8392</v>
      </c>
      <c r="F80" s="90" t="s">
        <v>126</v>
      </c>
      <c r="G80" s="90" t="s">
        <v>131</v>
      </c>
    </row>
    <row r="81" spans="1:7" outlineLevel="1" x14ac:dyDescent="0.25">
      <c r="A81" s="8" t="s">
        <v>91</v>
      </c>
      <c r="B81" s="8" t="s">
        <v>92</v>
      </c>
      <c r="C81" s="8"/>
      <c r="D81" s="9">
        <v>42446</v>
      </c>
      <c r="E81" s="143">
        <v>2950</v>
      </c>
      <c r="F81" s="90" t="s">
        <v>111</v>
      </c>
      <c r="G81" s="90" t="s">
        <v>114</v>
      </c>
    </row>
    <row r="82" spans="1:7" ht="24.75" outlineLevel="1" x14ac:dyDescent="0.25">
      <c r="A82" s="8" t="s">
        <v>93</v>
      </c>
      <c r="B82" s="8" t="s">
        <v>94</v>
      </c>
      <c r="C82" s="8"/>
      <c r="D82" s="9">
        <v>42447</v>
      </c>
      <c r="E82" s="143">
        <v>10800</v>
      </c>
      <c r="F82" s="90" t="s">
        <v>121</v>
      </c>
      <c r="G82" s="90" t="s">
        <v>133</v>
      </c>
    </row>
    <row r="83" spans="1:7" ht="24.75" outlineLevel="1" x14ac:dyDescent="0.25">
      <c r="A83" s="8" t="s">
        <v>43</v>
      </c>
      <c r="B83" s="8" t="s">
        <v>44</v>
      </c>
      <c r="C83" s="8"/>
      <c r="D83" s="9">
        <v>42447</v>
      </c>
      <c r="E83" s="143">
        <v>480</v>
      </c>
      <c r="F83" s="90" t="s">
        <v>118</v>
      </c>
      <c r="G83" s="90" t="s">
        <v>134</v>
      </c>
    </row>
    <row r="84" spans="1:7" ht="24.75" outlineLevel="1" x14ac:dyDescent="0.25">
      <c r="A84" s="8" t="s">
        <v>60</v>
      </c>
      <c r="B84" s="8" t="s">
        <v>61</v>
      </c>
      <c r="C84" s="8"/>
      <c r="D84" s="9">
        <v>42447</v>
      </c>
      <c r="E84" s="144">
        <v>7000</v>
      </c>
      <c r="F84" s="90" t="s">
        <v>118</v>
      </c>
      <c r="G84" s="90" t="s">
        <v>134</v>
      </c>
    </row>
    <row r="85" spans="1:7" outlineLevel="1" x14ac:dyDescent="0.25">
      <c r="A85" s="8" t="s">
        <v>33</v>
      </c>
      <c r="B85" s="8" t="s">
        <v>95</v>
      </c>
      <c r="C85" s="8"/>
      <c r="D85" s="9">
        <v>42447</v>
      </c>
      <c r="E85" s="143">
        <v>5000</v>
      </c>
      <c r="F85" s="90" t="s">
        <v>111</v>
      </c>
      <c r="G85" s="90" t="s">
        <v>125</v>
      </c>
    </row>
    <row r="86" spans="1:7" ht="36" outlineLevel="1" x14ac:dyDescent="0.25">
      <c r="A86" s="8" t="s">
        <v>96</v>
      </c>
      <c r="B86" s="8" t="s">
        <v>97</v>
      </c>
      <c r="C86" s="8"/>
      <c r="D86" s="9">
        <v>42447</v>
      </c>
      <c r="E86" s="143">
        <v>97911</v>
      </c>
      <c r="F86" s="90" t="s">
        <v>111</v>
      </c>
      <c r="G86" s="90" t="s">
        <v>115</v>
      </c>
    </row>
    <row r="87" spans="1:7" outlineLevel="1" x14ac:dyDescent="0.25">
      <c r="A87" s="8" t="s">
        <v>98</v>
      </c>
      <c r="B87" s="8" t="s">
        <v>99</v>
      </c>
      <c r="C87" s="8"/>
      <c r="D87" s="9">
        <v>42447</v>
      </c>
      <c r="E87" s="143">
        <v>37974</v>
      </c>
      <c r="F87" s="90" t="s">
        <v>135</v>
      </c>
      <c r="G87" s="90" t="s">
        <v>130</v>
      </c>
    </row>
    <row r="88" spans="1:7" outlineLevel="1" x14ac:dyDescent="0.25">
      <c r="A88" s="64" t="s">
        <v>98</v>
      </c>
      <c r="B88" s="64" t="s">
        <v>100</v>
      </c>
      <c r="C88" s="64"/>
      <c r="D88" s="46">
        <v>42447</v>
      </c>
      <c r="E88" s="146">
        <v>99876</v>
      </c>
      <c r="F88" s="90" t="s">
        <v>135</v>
      </c>
      <c r="G88" s="90" t="s">
        <v>130</v>
      </c>
    </row>
    <row r="89" spans="1:7" outlineLevel="1" x14ac:dyDescent="0.25">
      <c r="A89" s="64" t="s">
        <v>98</v>
      </c>
      <c r="B89" s="64" t="s">
        <v>100</v>
      </c>
      <c r="C89" s="64"/>
      <c r="D89" s="46">
        <v>42447</v>
      </c>
      <c r="E89" s="146">
        <v>80478</v>
      </c>
      <c r="F89" s="90" t="s">
        <v>135</v>
      </c>
      <c r="G89" s="90" t="s">
        <v>130</v>
      </c>
    </row>
    <row r="90" spans="1:7" ht="24" outlineLevel="1" x14ac:dyDescent="0.25">
      <c r="A90" s="8" t="s">
        <v>165</v>
      </c>
      <c r="B90" s="8" t="s">
        <v>176</v>
      </c>
      <c r="C90" s="8"/>
      <c r="D90" s="9">
        <v>42447</v>
      </c>
      <c r="E90" s="143">
        <v>24950</v>
      </c>
      <c r="F90" s="90" t="s">
        <v>126</v>
      </c>
      <c r="G90" s="90" t="s">
        <v>123</v>
      </c>
    </row>
    <row r="91" spans="1:7" outlineLevel="1" x14ac:dyDescent="0.25">
      <c r="A91" s="64" t="s">
        <v>33</v>
      </c>
      <c r="B91" s="64" t="s">
        <v>177</v>
      </c>
      <c r="C91" s="64"/>
      <c r="D91" s="46">
        <v>42447</v>
      </c>
      <c r="E91" s="146">
        <v>22500</v>
      </c>
      <c r="F91" s="90" t="s">
        <v>178</v>
      </c>
      <c r="G91" s="90" t="s">
        <v>110</v>
      </c>
    </row>
    <row r="92" spans="1:7" outlineLevel="1" x14ac:dyDescent="0.25">
      <c r="A92" s="8" t="s">
        <v>101</v>
      </c>
      <c r="B92" s="8" t="s">
        <v>102</v>
      </c>
      <c r="C92" s="8"/>
      <c r="D92" s="9">
        <v>42451</v>
      </c>
      <c r="E92" s="143">
        <v>15060</v>
      </c>
      <c r="F92" s="90" t="s">
        <v>137</v>
      </c>
      <c r="G92" s="90" t="s">
        <v>138</v>
      </c>
    </row>
    <row r="93" spans="1:7" ht="24" outlineLevel="1" x14ac:dyDescent="0.25">
      <c r="A93" s="8" t="s">
        <v>40</v>
      </c>
      <c r="B93" s="8" t="s">
        <v>103</v>
      </c>
      <c r="C93" s="8"/>
      <c r="D93" s="9">
        <v>42451</v>
      </c>
      <c r="E93" s="143">
        <v>40180</v>
      </c>
      <c r="F93" s="90" t="s">
        <v>124</v>
      </c>
      <c r="G93" s="90" t="s">
        <v>114</v>
      </c>
    </row>
    <row r="94" spans="1:7" ht="24" outlineLevel="1" x14ac:dyDescent="0.25">
      <c r="A94" s="8" t="s">
        <v>165</v>
      </c>
      <c r="B94" s="8" t="s">
        <v>179</v>
      </c>
      <c r="C94" s="8"/>
      <c r="D94" s="9">
        <v>42451</v>
      </c>
      <c r="E94" s="143">
        <v>23900</v>
      </c>
      <c r="F94" s="90" t="s">
        <v>126</v>
      </c>
      <c r="G94" s="90" t="s">
        <v>180</v>
      </c>
    </row>
    <row r="95" spans="1:7" ht="24" outlineLevel="1" x14ac:dyDescent="0.25">
      <c r="A95" s="8" t="s">
        <v>181</v>
      </c>
      <c r="B95" s="8" t="s">
        <v>182</v>
      </c>
      <c r="C95" s="8"/>
      <c r="D95" s="9">
        <v>42451</v>
      </c>
      <c r="E95" s="143">
        <v>6900</v>
      </c>
      <c r="F95" s="90" t="s">
        <v>124</v>
      </c>
      <c r="G95" s="90" t="s">
        <v>183</v>
      </c>
    </row>
    <row r="96" spans="1:7" ht="24" outlineLevel="1" x14ac:dyDescent="0.25">
      <c r="A96" s="8" t="s">
        <v>104</v>
      </c>
      <c r="B96" s="8" t="s">
        <v>136</v>
      </c>
      <c r="C96" s="8"/>
      <c r="D96" s="9">
        <v>42453</v>
      </c>
      <c r="E96" s="143">
        <v>10000</v>
      </c>
      <c r="F96" s="90" t="s">
        <v>124</v>
      </c>
      <c r="G96" s="90" t="s">
        <v>114</v>
      </c>
    </row>
    <row r="97" spans="1:8" ht="24" outlineLevel="1" x14ac:dyDescent="0.25">
      <c r="A97" s="8" t="s">
        <v>165</v>
      </c>
      <c r="B97" s="8" t="s">
        <v>184</v>
      </c>
      <c r="C97" s="8"/>
      <c r="D97" s="9">
        <v>42454</v>
      </c>
      <c r="E97" s="143">
        <v>23750</v>
      </c>
      <c r="F97" s="90" t="s">
        <v>126</v>
      </c>
      <c r="G97" s="90" t="s">
        <v>180</v>
      </c>
    </row>
    <row r="98" spans="1:8" outlineLevel="1" x14ac:dyDescent="0.25">
      <c r="A98" s="8" t="s">
        <v>33</v>
      </c>
      <c r="B98" s="8" t="s">
        <v>185</v>
      </c>
      <c r="C98" s="8"/>
      <c r="D98" s="9">
        <v>42454</v>
      </c>
      <c r="E98" s="143">
        <v>8400</v>
      </c>
      <c r="F98" s="90" t="s">
        <v>111</v>
      </c>
      <c r="G98" s="90" t="s">
        <v>110</v>
      </c>
    </row>
    <row r="99" spans="1:8" ht="24" outlineLevel="1" x14ac:dyDescent="0.25">
      <c r="A99" s="8" t="s">
        <v>165</v>
      </c>
      <c r="B99" s="8" t="s">
        <v>186</v>
      </c>
      <c r="C99" s="8"/>
      <c r="D99" s="9">
        <v>42457</v>
      </c>
      <c r="E99" s="143">
        <v>21976</v>
      </c>
      <c r="F99" s="90" t="s">
        <v>126</v>
      </c>
      <c r="G99" s="90" t="s">
        <v>180</v>
      </c>
    </row>
    <row r="100" spans="1:8" ht="24" outlineLevel="1" x14ac:dyDescent="0.25">
      <c r="A100" s="8" t="s">
        <v>165</v>
      </c>
      <c r="B100" s="8" t="s">
        <v>187</v>
      </c>
      <c r="C100" s="8"/>
      <c r="D100" s="9">
        <v>42460</v>
      </c>
      <c r="E100" s="143">
        <v>24550</v>
      </c>
      <c r="F100" s="90" t="s">
        <v>126</v>
      </c>
      <c r="G100" s="90" t="s">
        <v>180</v>
      </c>
    </row>
    <row r="101" spans="1:8" ht="24" outlineLevel="1" x14ac:dyDescent="0.25">
      <c r="A101" s="8" t="s">
        <v>173</v>
      </c>
      <c r="B101" s="8" t="s">
        <v>472</v>
      </c>
      <c r="C101" s="79" t="s">
        <v>473</v>
      </c>
      <c r="D101" s="9">
        <v>42466</v>
      </c>
      <c r="E101" s="143">
        <v>97020</v>
      </c>
      <c r="F101" s="90" t="s">
        <v>124</v>
      </c>
      <c r="G101" s="90" t="s">
        <v>115</v>
      </c>
    </row>
    <row r="102" spans="1:8" ht="24" outlineLevel="1" x14ac:dyDescent="0.25">
      <c r="A102" s="8" t="s">
        <v>40</v>
      </c>
      <c r="B102" s="8" t="s">
        <v>434</v>
      </c>
      <c r="C102" s="8"/>
      <c r="D102" s="9">
        <v>42467</v>
      </c>
      <c r="E102" s="143">
        <v>98670</v>
      </c>
      <c r="F102" s="90" t="s">
        <v>111</v>
      </c>
      <c r="G102" s="90" t="s">
        <v>115</v>
      </c>
    </row>
    <row r="103" spans="1:8" ht="24" outlineLevel="1" x14ac:dyDescent="0.25">
      <c r="A103" s="8" t="s">
        <v>88</v>
      </c>
      <c r="B103" s="8" t="s">
        <v>188</v>
      </c>
      <c r="C103" s="79" t="s">
        <v>230</v>
      </c>
      <c r="D103" s="9">
        <v>42471</v>
      </c>
      <c r="E103" s="143">
        <v>100000</v>
      </c>
      <c r="F103" s="90" t="s">
        <v>440</v>
      </c>
      <c r="G103" s="90" t="s">
        <v>435</v>
      </c>
      <c r="H103" s="90" t="s">
        <v>132</v>
      </c>
    </row>
    <row r="104" spans="1:8" ht="24.75" outlineLevel="1" x14ac:dyDescent="0.25">
      <c r="A104" s="8" t="s">
        <v>88</v>
      </c>
      <c r="B104" s="8" t="s">
        <v>189</v>
      </c>
      <c r="C104" s="79" t="s">
        <v>231</v>
      </c>
      <c r="D104" s="9">
        <v>42471</v>
      </c>
      <c r="E104" s="143">
        <v>99000</v>
      </c>
      <c r="F104" s="90" t="s">
        <v>440</v>
      </c>
      <c r="G104" s="90" t="s">
        <v>436</v>
      </c>
      <c r="H104" s="90" t="s">
        <v>132</v>
      </c>
    </row>
    <row r="105" spans="1:8" ht="24.75" outlineLevel="1" x14ac:dyDescent="0.25">
      <c r="A105" s="8" t="s">
        <v>88</v>
      </c>
      <c r="B105" s="8" t="s">
        <v>190</v>
      </c>
      <c r="C105" s="79" t="s">
        <v>232</v>
      </c>
      <c r="D105" s="9">
        <v>42471</v>
      </c>
      <c r="E105" s="143">
        <v>100000</v>
      </c>
      <c r="F105" s="90" t="s">
        <v>440</v>
      </c>
      <c r="G105" s="90" t="s">
        <v>437</v>
      </c>
      <c r="H105" s="90" t="s">
        <v>132</v>
      </c>
    </row>
    <row r="106" spans="1:8" ht="24" outlineLevel="1" x14ac:dyDescent="0.25">
      <c r="A106" s="8" t="s">
        <v>88</v>
      </c>
      <c r="B106" s="8" t="s">
        <v>191</v>
      </c>
      <c r="C106" s="79" t="s">
        <v>233</v>
      </c>
      <c r="D106" s="9">
        <v>42471</v>
      </c>
      <c r="E106" s="143">
        <v>99000</v>
      </c>
      <c r="F106" s="90" t="s">
        <v>124</v>
      </c>
      <c r="G106" s="90" t="s">
        <v>438</v>
      </c>
      <c r="H106" s="90" t="s">
        <v>132</v>
      </c>
    </row>
    <row r="107" spans="1:8" ht="24.75" outlineLevel="1" x14ac:dyDescent="0.25">
      <c r="A107" s="8" t="s">
        <v>72</v>
      </c>
      <c r="B107" s="8" t="s">
        <v>192</v>
      </c>
      <c r="C107" s="79" t="s">
        <v>433</v>
      </c>
      <c r="D107" s="9">
        <v>42472</v>
      </c>
      <c r="E107" s="144">
        <v>72000</v>
      </c>
      <c r="F107" s="90" t="s">
        <v>124</v>
      </c>
      <c r="G107" s="90" t="s">
        <v>439</v>
      </c>
      <c r="H107" s="90" t="s">
        <v>132</v>
      </c>
    </row>
    <row r="108" spans="1:8" ht="24" outlineLevel="1" x14ac:dyDescent="0.25">
      <c r="A108" s="8" t="s">
        <v>165</v>
      </c>
      <c r="B108" s="8" t="s">
        <v>193</v>
      </c>
      <c r="C108" s="8"/>
      <c r="D108" s="9">
        <v>42472</v>
      </c>
      <c r="E108" s="143">
        <v>63600</v>
      </c>
      <c r="F108" s="90" t="s">
        <v>126</v>
      </c>
      <c r="G108" s="90" t="s">
        <v>194</v>
      </c>
    </row>
    <row r="109" spans="1:8" ht="24" outlineLevel="1" x14ac:dyDescent="0.25">
      <c r="A109" s="8" t="s">
        <v>195</v>
      </c>
      <c r="B109" s="8" t="s">
        <v>196</v>
      </c>
      <c r="C109" s="8"/>
      <c r="D109" s="9">
        <v>42472</v>
      </c>
      <c r="E109" s="143">
        <v>100000</v>
      </c>
      <c r="F109" s="90" t="s">
        <v>126</v>
      </c>
      <c r="G109" s="90" t="s">
        <v>194</v>
      </c>
    </row>
    <row r="110" spans="1:8" outlineLevel="1" x14ac:dyDescent="0.25">
      <c r="A110" s="8" t="s">
        <v>197</v>
      </c>
      <c r="B110" s="8" t="s">
        <v>198</v>
      </c>
      <c r="C110" s="8"/>
      <c r="D110" s="9">
        <v>42473</v>
      </c>
      <c r="E110" s="143">
        <v>14000</v>
      </c>
      <c r="F110" s="90" t="s">
        <v>126</v>
      </c>
      <c r="G110" s="90" t="s">
        <v>194</v>
      </c>
    </row>
    <row r="111" spans="1:8" outlineLevel="1" x14ac:dyDescent="0.25">
      <c r="A111" s="8" t="s">
        <v>197</v>
      </c>
      <c r="B111" s="8" t="s">
        <v>198</v>
      </c>
      <c r="C111" s="8"/>
      <c r="D111" s="9">
        <v>42474</v>
      </c>
      <c r="E111" s="143">
        <v>13589.99</v>
      </c>
      <c r="F111" s="90" t="s">
        <v>126</v>
      </c>
      <c r="G111" s="90" t="s">
        <v>194</v>
      </c>
    </row>
    <row r="112" spans="1:8" ht="24" outlineLevel="1" x14ac:dyDescent="0.25">
      <c r="A112" s="8" t="s">
        <v>85</v>
      </c>
      <c r="B112" s="8" t="s">
        <v>199</v>
      </c>
      <c r="C112" s="8"/>
      <c r="D112" s="9">
        <v>42474</v>
      </c>
      <c r="E112" s="143">
        <v>60705</v>
      </c>
      <c r="F112" s="90" t="s">
        <v>126</v>
      </c>
      <c r="G112" s="90" t="s">
        <v>194</v>
      </c>
    </row>
    <row r="113" spans="1:7" outlineLevel="1" x14ac:dyDescent="0.25">
      <c r="A113" s="8" t="s">
        <v>234</v>
      </c>
      <c r="B113" s="8" t="s">
        <v>78</v>
      </c>
      <c r="C113" s="79" t="s">
        <v>235</v>
      </c>
      <c r="D113" s="9">
        <v>42474</v>
      </c>
      <c r="E113" s="143">
        <v>11100</v>
      </c>
      <c r="F113" s="90" t="s">
        <v>107</v>
      </c>
      <c r="G113" s="90" t="s">
        <v>194</v>
      </c>
    </row>
    <row r="114" spans="1:7" outlineLevel="1" x14ac:dyDescent="0.25">
      <c r="A114" s="8" t="s">
        <v>91</v>
      </c>
      <c r="B114" s="8" t="s">
        <v>92</v>
      </c>
      <c r="C114" s="8"/>
      <c r="D114" s="9">
        <v>42475</v>
      </c>
      <c r="E114" s="143">
        <v>17040</v>
      </c>
      <c r="F114" s="90" t="s">
        <v>124</v>
      </c>
      <c r="G114" s="90" t="s">
        <v>114</v>
      </c>
    </row>
    <row r="115" spans="1:7" ht="24" outlineLevel="1" x14ac:dyDescent="0.25">
      <c r="A115" s="8" t="s">
        <v>200</v>
      </c>
      <c r="B115" s="8" t="s">
        <v>201</v>
      </c>
      <c r="C115" s="8"/>
      <c r="D115" s="9">
        <v>42480</v>
      </c>
      <c r="E115" s="143">
        <v>75000</v>
      </c>
      <c r="F115" s="90" t="s">
        <v>111</v>
      </c>
      <c r="G115" s="90" t="s">
        <v>110</v>
      </c>
    </row>
    <row r="116" spans="1:7" outlineLevel="1" x14ac:dyDescent="0.25">
      <c r="A116" s="8" t="s">
        <v>202</v>
      </c>
      <c r="B116" s="8" t="s">
        <v>203</v>
      </c>
      <c r="C116" s="8"/>
      <c r="D116" s="9">
        <v>42481</v>
      </c>
      <c r="E116" s="143">
        <v>6130</v>
      </c>
      <c r="F116" s="90" t="s">
        <v>126</v>
      </c>
      <c r="G116" s="90" t="s">
        <v>204</v>
      </c>
    </row>
    <row r="117" spans="1:7" outlineLevel="1" x14ac:dyDescent="0.25">
      <c r="A117" s="8" t="s">
        <v>205</v>
      </c>
      <c r="B117" s="8" t="s">
        <v>206</v>
      </c>
      <c r="C117" s="8"/>
      <c r="D117" s="9">
        <v>42485</v>
      </c>
      <c r="E117" s="143">
        <v>15900</v>
      </c>
      <c r="F117" s="90" t="s">
        <v>128</v>
      </c>
      <c r="G117" s="90" t="s">
        <v>130</v>
      </c>
    </row>
    <row r="118" spans="1:7" ht="24" outlineLevel="1" x14ac:dyDescent="0.25">
      <c r="A118" s="8" t="s">
        <v>26</v>
      </c>
      <c r="B118" s="8" t="s">
        <v>84</v>
      </c>
      <c r="C118" s="8"/>
      <c r="D118" s="9">
        <v>42486</v>
      </c>
      <c r="E118" s="143">
        <v>29425</v>
      </c>
      <c r="F118" s="90" t="s">
        <v>111</v>
      </c>
      <c r="G118" s="90" t="s">
        <v>130</v>
      </c>
    </row>
    <row r="119" spans="1:7" outlineLevel="1" x14ac:dyDescent="0.25">
      <c r="A119" s="8" t="s">
        <v>65</v>
      </c>
      <c r="B119" s="8" t="s">
        <v>207</v>
      </c>
      <c r="C119" s="8"/>
      <c r="D119" s="9">
        <v>42486</v>
      </c>
      <c r="E119" s="143">
        <v>7142.5</v>
      </c>
      <c r="F119" s="90" t="s">
        <v>111</v>
      </c>
      <c r="G119" s="90" t="s">
        <v>130</v>
      </c>
    </row>
    <row r="120" spans="1:7" outlineLevel="1" x14ac:dyDescent="0.25">
      <c r="A120" s="8" t="s">
        <v>98</v>
      </c>
      <c r="B120" s="8" t="s">
        <v>236</v>
      </c>
      <c r="C120" s="79" t="s">
        <v>306</v>
      </c>
      <c r="D120" s="9">
        <v>42487</v>
      </c>
      <c r="E120" s="143">
        <v>7187</v>
      </c>
      <c r="F120" s="90" t="s">
        <v>111</v>
      </c>
      <c r="G120" s="90" t="s">
        <v>130</v>
      </c>
    </row>
    <row r="121" spans="1:7" ht="24" outlineLevel="1" x14ac:dyDescent="0.25">
      <c r="A121" s="8" t="s">
        <v>63</v>
      </c>
      <c r="B121" s="8" t="s">
        <v>237</v>
      </c>
      <c r="C121" s="79" t="s">
        <v>307</v>
      </c>
      <c r="D121" s="9">
        <v>42489</v>
      </c>
      <c r="E121" s="143">
        <v>4400</v>
      </c>
      <c r="F121" s="90" t="s">
        <v>111</v>
      </c>
      <c r="G121" s="90" t="s">
        <v>112</v>
      </c>
    </row>
    <row r="122" spans="1:7" outlineLevel="1" x14ac:dyDescent="0.25">
      <c r="A122" s="8" t="s">
        <v>104</v>
      </c>
      <c r="B122" s="8" t="s">
        <v>238</v>
      </c>
      <c r="C122" s="79" t="s">
        <v>308</v>
      </c>
      <c r="D122" s="9">
        <v>42489</v>
      </c>
      <c r="E122" s="143">
        <v>36000</v>
      </c>
      <c r="F122" s="90" t="s">
        <v>111</v>
      </c>
      <c r="G122" s="90" t="s">
        <v>110</v>
      </c>
    </row>
    <row r="123" spans="1:7" outlineLevel="1" x14ac:dyDescent="0.25">
      <c r="A123" s="8" t="s">
        <v>239</v>
      </c>
      <c r="B123" s="8" t="s">
        <v>240</v>
      </c>
      <c r="C123" s="79" t="s">
        <v>309</v>
      </c>
      <c r="D123" s="9">
        <v>42494</v>
      </c>
      <c r="E123" s="143">
        <v>45000</v>
      </c>
      <c r="F123" s="90" t="s">
        <v>124</v>
      </c>
      <c r="G123" s="90" t="s">
        <v>418</v>
      </c>
    </row>
    <row r="124" spans="1:7" outlineLevel="1" x14ac:dyDescent="0.25">
      <c r="A124" s="8" t="s">
        <v>30</v>
      </c>
      <c r="B124" s="8" t="s">
        <v>157</v>
      </c>
      <c r="C124" s="79" t="s">
        <v>310</v>
      </c>
      <c r="D124" s="9">
        <v>42494</v>
      </c>
      <c r="E124" s="143">
        <v>99750</v>
      </c>
      <c r="F124" s="90" t="s">
        <v>109</v>
      </c>
      <c r="G124" s="90" t="s">
        <v>110</v>
      </c>
    </row>
    <row r="125" spans="1:7" outlineLevel="1" x14ac:dyDescent="0.25">
      <c r="A125" s="8" t="s">
        <v>33</v>
      </c>
      <c r="B125" s="8" t="s">
        <v>241</v>
      </c>
      <c r="C125" s="79" t="s">
        <v>311</v>
      </c>
      <c r="D125" s="9">
        <v>42494</v>
      </c>
      <c r="E125" s="143">
        <v>84000</v>
      </c>
      <c r="F125" s="90" t="s">
        <v>419</v>
      </c>
      <c r="G125" s="90" t="s">
        <v>420</v>
      </c>
    </row>
    <row r="126" spans="1:7" outlineLevel="1" x14ac:dyDescent="0.25">
      <c r="A126" s="47" t="s">
        <v>98</v>
      </c>
      <c r="B126" s="47" t="s">
        <v>242</v>
      </c>
      <c r="C126" s="81" t="s">
        <v>312</v>
      </c>
      <c r="D126" s="46">
        <v>42494</v>
      </c>
      <c r="E126" s="143">
        <v>98217.24</v>
      </c>
      <c r="F126" s="90" t="s">
        <v>124</v>
      </c>
      <c r="G126" s="90" t="s">
        <v>448</v>
      </c>
    </row>
    <row r="127" spans="1:7" outlineLevel="1" x14ac:dyDescent="0.25">
      <c r="A127" s="8" t="s">
        <v>88</v>
      </c>
      <c r="B127" s="8" t="s">
        <v>89</v>
      </c>
      <c r="C127" s="79" t="s">
        <v>313</v>
      </c>
      <c r="D127" s="9">
        <v>42495</v>
      </c>
      <c r="E127" s="143">
        <v>100000</v>
      </c>
      <c r="F127" s="90" t="s">
        <v>116</v>
      </c>
      <c r="G127" s="90" t="s">
        <v>422</v>
      </c>
    </row>
    <row r="128" spans="1:7" outlineLevel="1" x14ac:dyDescent="0.25">
      <c r="A128" s="8" t="s">
        <v>88</v>
      </c>
      <c r="B128" s="8" t="s">
        <v>89</v>
      </c>
      <c r="C128" s="79" t="s">
        <v>314</v>
      </c>
      <c r="D128" s="9">
        <v>42495</v>
      </c>
      <c r="E128" s="143">
        <v>99000</v>
      </c>
      <c r="F128" s="90" t="s">
        <v>116</v>
      </c>
      <c r="G128" s="90" t="s">
        <v>422</v>
      </c>
    </row>
    <row r="129" spans="1:8" outlineLevel="1" x14ac:dyDescent="0.25">
      <c r="A129" s="8" t="s">
        <v>88</v>
      </c>
      <c r="B129" s="8" t="s">
        <v>89</v>
      </c>
      <c r="C129" s="79" t="s">
        <v>315</v>
      </c>
      <c r="D129" s="9">
        <v>42495</v>
      </c>
      <c r="E129" s="143">
        <v>100000</v>
      </c>
      <c r="F129" s="90" t="s">
        <v>440</v>
      </c>
      <c r="G129" s="90" t="s">
        <v>441</v>
      </c>
    </row>
    <row r="130" spans="1:8" outlineLevel="1" x14ac:dyDescent="0.25">
      <c r="A130" s="8" t="s">
        <v>88</v>
      </c>
      <c r="B130" s="8" t="s">
        <v>89</v>
      </c>
      <c r="C130" s="79" t="s">
        <v>316</v>
      </c>
      <c r="D130" s="9">
        <v>42495</v>
      </c>
      <c r="E130" s="143">
        <v>99000</v>
      </c>
      <c r="F130" s="90" t="s">
        <v>440</v>
      </c>
      <c r="G130" s="90" t="s">
        <v>441</v>
      </c>
    </row>
    <row r="131" spans="1:8" outlineLevel="1" x14ac:dyDescent="0.25">
      <c r="A131" s="8" t="s">
        <v>72</v>
      </c>
      <c r="B131" s="8" t="s">
        <v>243</v>
      </c>
      <c r="C131" s="79" t="s">
        <v>317</v>
      </c>
      <c r="D131" s="9">
        <v>42495</v>
      </c>
      <c r="E131" s="143">
        <v>72000</v>
      </c>
      <c r="F131" s="90" t="s">
        <v>440</v>
      </c>
      <c r="G131" s="90" t="s">
        <v>441</v>
      </c>
    </row>
    <row r="132" spans="1:8" outlineLevel="1" x14ac:dyDescent="0.25">
      <c r="A132" s="8" t="s">
        <v>85</v>
      </c>
      <c r="B132" s="8" t="s">
        <v>78</v>
      </c>
      <c r="C132" s="79" t="s">
        <v>318</v>
      </c>
      <c r="D132" s="9">
        <v>42495</v>
      </c>
      <c r="E132" s="143">
        <v>100000</v>
      </c>
      <c r="F132" s="90" t="s">
        <v>126</v>
      </c>
      <c r="G132" s="90" t="s">
        <v>443</v>
      </c>
    </row>
    <row r="133" spans="1:8" outlineLevel="1" x14ac:dyDescent="0.25">
      <c r="A133" s="8" t="s">
        <v>244</v>
      </c>
      <c r="B133" s="8" t="s">
        <v>78</v>
      </c>
      <c r="C133" s="79" t="s">
        <v>319</v>
      </c>
      <c r="D133" s="9">
        <v>42495</v>
      </c>
      <c r="E133" s="143">
        <v>30000</v>
      </c>
      <c r="F133" s="90" t="s">
        <v>126</v>
      </c>
      <c r="G133" s="90" t="s">
        <v>443</v>
      </c>
    </row>
    <row r="134" spans="1:8" outlineLevel="1" x14ac:dyDescent="0.25">
      <c r="A134" s="8" t="s">
        <v>195</v>
      </c>
      <c r="B134" s="8" t="s">
        <v>87</v>
      </c>
      <c r="C134" s="79" t="s">
        <v>320</v>
      </c>
      <c r="D134" s="9">
        <v>42495</v>
      </c>
      <c r="E134" s="143">
        <v>100000</v>
      </c>
      <c r="F134" s="90" t="s">
        <v>126</v>
      </c>
      <c r="G134" s="90" t="s">
        <v>443</v>
      </c>
    </row>
    <row r="135" spans="1:8" ht="24.75" outlineLevel="1" x14ac:dyDescent="0.25">
      <c r="A135" s="8" t="s">
        <v>33</v>
      </c>
      <c r="B135" s="8" t="s">
        <v>245</v>
      </c>
      <c r="C135" s="79" t="s">
        <v>321</v>
      </c>
      <c r="D135" s="9">
        <v>42496</v>
      </c>
      <c r="E135" s="143">
        <v>100000</v>
      </c>
      <c r="F135" s="90" t="s">
        <v>121</v>
      </c>
      <c r="G135" s="90" t="s">
        <v>444</v>
      </c>
    </row>
    <row r="136" spans="1:8" ht="24.75" outlineLevel="1" x14ac:dyDescent="0.25">
      <c r="A136" s="8" t="s">
        <v>33</v>
      </c>
      <c r="B136" s="8" t="s">
        <v>246</v>
      </c>
      <c r="C136" s="79" t="s">
        <v>322</v>
      </c>
      <c r="D136" s="9">
        <v>42496</v>
      </c>
      <c r="E136" s="143">
        <v>15000</v>
      </c>
      <c r="F136" s="90" t="s">
        <v>121</v>
      </c>
      <c r="G136" s="90" t="s">
        <v>442</v>
      </c>
    </row>
    <row r="137" spans="1:8" outlineLevel="1" x14ac:dyDescent="0.25">
      <c r="A137" s="8" t="s">
        <v>247</v>
      </c>
      <c r="B137" s="8" t="s">
        <v>248</v>
      </c>
      <c r="C137" s="79" t="s">
        <v>323</v>
      </c>
      <c r="D137" s="9">
        <v>42496</v>
      </c>
      <c r="E137" s="143">
        <v>8800</v>
      </c>
      <c r="F137" s="90" t="s">
        <v>440</v>
      </c>
      <c r="G137" s="90" t="s">
        <v>445</v>
      </c>
    </row>
    <row r="138" spans="1:8" outlineLevel="1" x14ac:dyDescent="0.25">
      <c r="A138" s="8" t="s">
        <v>247</v>
      </c>
      <c r="B138" s="8" t="s">
        <v>249</v>
      </c>
      <c r="C138" s="79" t="s">
        <v>324</v>
      </c>
      <c r="D138" s="9">
        <v>42496</v>
      </c>
      <c r="E138" s="143">
        <v>24896</v>
      </c>
      <c r="F138" s="90" t="s">
        <v>440</v>
      </c>
      <c r="G138" s="90" t="s">
        <v>445</v>
      </c>
    </row>
    <row r="139" spans="1:8" outlineLevel="1" x14ac:dyDescent="0.25">
      <c r="A139" s="8" t="s">
        <v>72</v>
      </c>
      <c r="B139" s="8" t="s">
        <v>243</v>
      </c>
      <c r="C139" s="79" t="s">
        <v>325</v>
      </c>
      <c r="D139" s="9">
        <v>42500</v>
      </c>
      <c r="E139" s="143">
        <v>48000</v>
      </c>
      <c r="F139" s="90" t="s">
        <v>440</v>
      </c>
      <c r="G139" s="90" t="s">
        <v>446</v>
      </c>
      <c r="H139" s="90" t="s">
        <v>132</v>
      </c>
    </row>
    <row r="140" spans="1:8" outlineLevel="1" x14ac:dyDescent="0.25">
      <c r="A140" s="8" t="s">
        <v>88</v>
      </c>
      <c r="B140" s="8" t="s">
        <v>89</v>
      </c>
      <c r="C140" s="79" t="s">
        <v>326</v>
      </c>
      <c r="D140" s="9">
        <v>42500</v>
      </c>
      <c r="E140" s="143">
        <v>100000</v>
      </c>
      <c r="F140" s="90" t="s">
        <v>440</v>
      </c>
      <c r="G140" s="90" t="s">
        <v>446</v>
      </c>
      <c r="H140" s="90" t="s">
        <v>132</v>
      </c>
    </row>
    <row r="141" spans="1:8" ht="24.75" outlineLevel="1" x14ac:dyDescent="0.25">
      <c r="A141" s="8" t="s">
        <v>88</v>
      </c>
      <c r="B141" s="8" t="s">
        <v>89</v>
      </c>
      <c r="C141" s="79" t="s">
        <v>327</v>
      </c>
      <c r="D141" s="9">
        <v>42500</v>
      </c>
      <c r="E141" s="143">
        <v>99000</v>
      </c>
      <c r="F141" s="90" t="s">
        <v>440</v>
      </c>
      <c r="G141" s="90" t="s">
        <v>453</v>
      </c>
      <c r="H141" s="90" t="s">
        <v>132</v>
      </c>
    </row>
    <row r="142" spans="1:8" outlineLevel="1" x14ac:dyDescent="0.25">
      <c r="A142" s="8" t="s">
        <v>33</v>
      </c>
      <c r="B142" s="8" t="s">
        <v>250</v>
      </c>
      <c r="C142" s="79" t="s">
        <v>328</v>
      </c>
      <c r="D142" s="9">
        <v>42501</v>
      </c>
      <c r="E142" s="143">
        <v>9000</v>
      </c>
      <c r="F142" s="90" t="s">
        <v>111</v>
      </c>
      <c r="G142" s="90" t="s">
        <v>115</v>
      </c>
    </row>
    <row r="143" spans="1:8" outlineLevel="1" x14ac:dyDescent="0.25">
      <c r="A143" s="8" t="s">
        <v>104</v>
      </c>
      <c r="B143" s="8" t="s">
        <v>251</v>
      </c>
      <c r="C143" s="79" t="s">
        <v>329</v>
      </c>
      <c r="D143" s="9">
        <v>42501</v>
      </c>
      <c r="E143" s="143">
        <v>84000</v>
      </c>
      <c r="F143" s="90" t="s">
        <v>111</v>
      </c>
      <c r="G143" s="90" t="s">
        <v>447</v>
      </c>
    </row>
    <row r="144" spans="1:8" outlineLevel="1" x14ac:dyDescent="0.25">
      <c r="A144" s="8" t="s">
        <v>195</v>
      </c>
      <c r="B144" s="8" t="s">
        <v>245</v>
      </c>
      <c r="C144" s="79" t="s">
        <v>330</v>
      </c>
      <c r="D144" s="9">
        <v>42501</v>
      </c>
      <c r="E144" s="143">
        <v>100000</v>
      </c>
      <c r="F144" s="90" t="s">
        <v>126</v>
      </c>
      <c r="G144" s="90" t="s">
        <v>443</v>
      </c>
    </row>
    <row r="145" spans="1:8" outlineLevel="1" x14ac:dyDescent="0.25">
      <c r="A145" s="47" t="s">
        <v>98</v>
      </c>
      <c r="B145" s="47" t="s">
        <v>242</v>
      </c>
      <c r="C145" s="81" t="s">
        <v>331</v>
      </c>
      <c r="D145" s="46">
        <v>42501</v>
      </c>
      <c r="E145" s="143">
        <v>98217.24</v>
      </c>
      <c r="F145" s="90" t="s">
        <v>124</v>
      </c>
      <c r="G145" s="90" t="s">
        <v>448</v>
      </c>
    </row>
    <row r="146" spans="1:8" outlineLevel="1" x14ac:dyDescent="0.25">
      <c r="A146" s="8" t="s">
        <v>36</v>
      </c>
      <c r="B146" s="8" t="s">
        <v>252</v>
      </c>
      <c r="C146" s="79" t="s">
        <v>332</v>
      </c>
      <c r="D146" s="9">
        <v>42502</v>
      </c>
      <c r="E146" s="143">
        <v>70000</v>
      </c>
      <c r="F146" s="90" t="s">
        <v>124</v>
      </c>
      <c r="G146" s="90" t="s">
        <v>449</v>
      </c>
    </row>
    <row r="147" spans="1:8" ht="24.75" outlineLevel="1" x14ac:dyDescent="0.25">
      <c r="A147" s="8" t="s">
        <v>33</v>
      </c>
      <c r="B147" s="8" t="s">
        <v>245</v>
      </c>
      <c r="C147" s="79" t="s">
        <v>333</v>
      </c>
      <c r="D147" s="9">
        <v>42503</v>
      </c>
      <c r="E147" s="143">
        <v>100000</v>
      </c>
      <c r="F147" s="90" t="s">
        <v>419</v>
      </c>
      <c r="G147" s="90" t="s">
        <v>450</v>
      </c>
      <c r="H147" s="90" t="s">
        <v>132</v>
      </c>
    </row>
    <row r="148" spans="1:8" ht="24" outlineLevel="1" x14ac:dyDescent="0.25">
      <c r="A148" s="8" t="s">
        <v>244</v>
      </c>
      <c r="B148" s="8" t="s">
        <v>78</v>
      </c>
      <c r="C148" s="79" t="s">
        <v>334</v>
      </c>
      <c r="D148" s="9">
        <v>42503</v>
      </c>
      <c r="E148" s="143">
        <v>16500</v>
      </c>
      <c r="F148" s="90" t="s">
        <v>126</v>
      </c>
      <c r="G148" s="90" t="s">
        <v>107</v>
      </c>
    </row>
    <row r="149" spans="1:8" outlineLevel="1" x14ac:dyDescent="0.25">
      <c r="A149" s="8" t="s">
        <v>195</v>
      </c>
      <c r="B149" s="8" t="s">
        <v>78</v>
      </c>
      <c r="C149" s="79" t="s">
        <v>335</v>
      </c>
      <c r="D149" s="9">
        <v>42503</v>
      </c>
      <c r="E149" s="143">
        <v>11000</v>
      </c>
      <c r="F149" s="90" t="s">
        <v>126</v>
      </c>
      <c r="G149" s="90" t="s">
        <v>107</v>
      </c>
    </row>
    <row r="150" spans="1:8" outlineLevel="1" x14ac:dyDescent="0.25">
      <c r="A150" s="8" t="s">
        <v>195</v>
      </c>
      <c r="B150" s="8" t="s">
        <v>78</v>
      </c>
      <c r="C150" s="79" t="s">
        <v>336</v>
      </c>
      <c r="D150" s="9">
        <v>42503</v>
      </c>
      <c r="E150" s="143">
        <v>24638</v>
      </c>
      <c r="F150" s="90" t="s">
        <v>126</v>
      </c>
      <c r="G150" s="90" t="s">
        <v>107</v>
      </c>
    </row>
    <row r="151" spans="1:8" outlineLevel="1" x14ac:dyDescent="0.25">
      <c r="A151" s="8" t="s">
        <v>91</v>
      </c>
      <c r="B151" s="8" t="s">
        <v>253</v>
      </c>
      <c r="C151" s="79" t="s">
        <v>337</v>
      </c>
      <c r="D151" s="9">
        <v>42506</v>
      </c>
      <c r="E151" s="143">
        <v>93600</v>
      </c>
      <c r="F151" s="90" t="s">
        <v>124</v>
      </c>
      <c r="G151" s="90" t="s">
        <v>451</v>
      </c>
    </row>
    <row r="152" spans="1:8" outlineLevel="1" x14ac:dyDescent="0.25">
      <c r="A152" s="47" t="s">
        <v>98</v>
      </c>
      <c r="B152" s="47" t="s">
        <v>242</v>
      </c>
      <c r="C152" s="81" t="s">
        <v>338</v>
      </c>
      <c r="D152" s="46">
        <v>42506</v>
      </c>
      <c r="E152" s="143">
        <v>98217.24</v>
      </c>
      <c r="F152" s="90" t="s">
        <v>124</v>
      </c>
      <c r="G152" s="90" t="s">
        <v>451</v>
      </c>
    </row>
    <row r="153" spans="1:8" outlineLevel="1" x14ac:dyDescent="0.25">
      <c r="A153" s="8" t="s">
        <v>254</v>
      </c>
      <c r="B153" s="8" t="s">
        <v>255</v>
      </c>
      <c r="C153" s="79" t="s">
        <v>339</v>
      </c>
      <c r="D153" s="9">
        <v>42508</v>
      </c>
      <c r="E153" s="143">
        <v>13500</v>
      </c>
      <c r="F153" s="90" t="s">
        <v>111</v>
      </c>
      <c r="G153" s="90" t="s">
        <v>115</v>
      </c>
    </row>
    <row r="154" spans="1:8" outlineLevel="1" x14ac:dyDescent="0.25">
      <c r="A154" s="8" t="s">
        <v>36</v>
      </c>
      <c r="B154" s="8" t="s">
        <v>252</v>
      </c>
      <c r="C154" s="79" t="s">
        <v>340</v>
      </c>
      <c r="D154" s="9">
        <v>42513</v>
      </c>
      <c r="E154" s="143">
        <v>33000</v>
      </c>
      <c r="F154" s="90" t="s">
        <v>124</v>
      </c>
      <c r="G154" s="90" t="s">
        <v>451</v>
      </c>
    </row>
    <row r="155" spans="1:8" outlineLevel="1" x14ac:dyDescent="0.25">
      <c r="A155" s="8" t="s">
        <v>256</v>
      </c>
      <c r="B155" s="8" t="s">
        <v>242</v>
      </c>
      <c r="C155" s="79" t="s">
        <v>341</v>
      </c>
      <c r="D155" s="9">
        <v>42513</v>
      </c>
      <c r="E155" s="144">
        <v>98217.24</v>
      </c>
      <c r="F155" s="90" t="s">
        <v>124</v>
      </c>
      <c r="G155" s="90" t="s">
        <v>448</v>
      </c>
    </row>
    <row r="156" spans="1:8" ht="24" outlineLevel="1" x14ac:dyDescent="0.25">
      <c r="A156" s="49" t="s">
        <v>256</v>
      </c>
      <c r="B156" s="49" t="s">
        <v>257</v>
      </c>
      <c r="C156" s="80" t="s">
        <v>342</v>
      </c>
      <c r="D156" s="48">
        <v>42514</v>
      </c>
      <c r="E156" s="145">
        <v>97550</v>
      </c>
      <c r="F156" s="90" t="s">
        <v>111</v>
      </c>
      <c r="G156" s="90" t="s">
        <v>452</v>
      </c>
    </row>
    <row r="157" spans="1:8" ht="36.75" outlineLevel="1" x14ac:dyDescent="0.25">
      <c r="A157" s="8" t="s">
        <v>72</v>
      </c>
      <c r="B157" s="8" t="s">
        <v>243</v>
      </c>
      <c r="C157" s="79" t="s">
        <v>343</v>
      </c>
      <c r="D157" s="9">
        <v>42516</v>
      </c>
      <c r="E157" s="143">
        <v>72000</v>
      </c>
      <c r="F157" s="90" t="s">
        <v>116</v>
      </c>
      <c r="G157" s="90" t="s">
        <v>454</v>
      </c>
      <c r="H157" s="90" t="s">
        <v>132</v>
      </c>
    </row>
    <row r="158" spans="1:8" outlineLevel="1" x14ac:dyDescent="0.25">
      <c r="A158" s="8" t="s">
        <v>258</v>
      </c>
      <c r="B158" s="8" t="s">
        <v>259</v>
      </c>
      <c r="C158" s="79" t="s">
        <v>344</v>
      </c>
      <c r="D158" s="9">
        <v>42517</v>
      </c>
      <c r="E158" s="143">
        <v>100000</v>
      </c>
      <c r="F158" s="90" t="s">
        <v>116</v>
      </c>
      <c r="G158" s="90" t="s">
        <v>422</v>
      </c>
    </row>
    <row r="159" spans="1:8" outlineLevel="1" x14ac:dyDescent="0.25">
      <c r="A159" s="8" t="s">
        <v>258</v>
      </c>
      <c r="B159" s="8" t="s">
        <v>245</v>
      </c>
      <c r="C159" s="79" t="s">
        <v>345</v>
      </c>
      <c r="D159" s="9">
        <v>42517</v>
      </c>
      <c r="E159" s="143">
        <v>100000</v>
      </c>
      <c r="F159" s="90" t="s">
        <v>116</v>
      </c>
      <c r="G159" s="90" t="s">
        <v>422</v>
      </c>
    </row>
    <row r="160" spans="1:8" outlineLevel="1" x14ac:dyDescent="0.25">
      <c r="A160" s="8" t="s">
        <v>258</v>
      </c>
      <c r="B160" s="8" t="s">
        <v>260</v>
      </c>
      <c r="C160" s="79" t="s">
        <v>346</v>
      </c>
      <c r="D160" s="9">
        <v>42517</v>
      </c>
      <c r="E160" s="143">
        <v>100000</v>
      </c>
      <c r="F160" s="90" t="s">
        <v>116</v>
      </c>
      <c r="G160" s="90" t="s">
        <v>422</v>
      </c>
    </row>
    <row r="161" spans="1:7" outlineLevel="1" x14ac:dyDescent="0.25">
      <c r="A161" s="8" t="s">
        <v>258</v>
      </c>
      <c r="B161" s="8" t="s">
        <v>243</v>
      </c>
      <c r="C161" s="79" t="s">
        <v>347</v>
      </c>
      <c r="D161" s="9">
        <v>42520</v>
      </c>
      <c r="E161" s="143">
        <v>48000</v>
      </c>
      <c r="F161" s="90" t="s">
        <v>116</v>
      </c>
      <c r="G161" s="90" t="s">
        <v>422</v>
      </c>
    </row>
    <row r="162" spans="1:7" outlineLevel="1" x14ac:dyDescent="0.25">
      <c r="A162" s="47" t="s">
        <v>98</v>
      </c>
      <c r="B162" s="47" t="s">
        <v>242</v>
      </c>
      <c r="C162" s="81" t="s">
        <v>348</v>
      </c>
      <c r="D162" s="46">
        <v>42520</v>
      </c>
      <c r="E162" s="143">
        <v>98217.24</v>
      </c>
      <c r="F162" s="90" t="s">
        <v>124</v>
      </c>
      <c r="G162" s="90" t="s">
        <v>448</v>
      </c>
    </row>
    <row r="163" spans="1:7" ht="36" outlineLevel="1" x14ac:dyDescent="0.25">
      <c r="A163" s="47" t="s">
        <v>256</v>
      </c>
      <c r="B163" s="47" t="s">
        <v>261</v>
      </c>
      <c r="C163" s="81" t="s">
        <v>349</v>
      </c>
      <c r="D163" s="46">
        <v>42521</v>
      </c>
      <c r="E163" s="143">
        <v>86030</v>
      </c>
      <c r="F163" s="90" t="s">
        <v>111</v>
      </c>
      <c r="G163" s="90" t="s">
        <v>135</v>
      </c>
    </row>
    <row r="164" spans="1:7" outlineLevel="1" x14ac:dyDescent="0.25">
      <c r="A164" s="8" t="s">
        <v>262</v>
      </c>
      <c r="B164" s="8" t="s">
        <v>245</v>
      </c>
      <c r="C164" s="79" t="s">
        <v>350</v>
      </c>
      <c r="D164" s="9">
        <v>42522</v>
      </c>
      <c r="E164" s="143">
        <v>100000</v>
      </c>
      <c r="F164" s="90" t="s">
        <v>440</v>
      </c>
      <c r="G164" s="90" t="s">
        <v>455</v>
      </c>
    </row>
    <row r="165" spans="1:7" outlineLevel="1" x14ac:dyDescent="0.25">
      <c r="A165" s="8" t="s">
        <v>262</v>
      </c>
      <c r="B165" s="8" t="s">
        <v>259</v>
      </c>
      <c r="C165" s="79" t="s">
        <v>351</v>
      </c>
      <c r="D165" s="9">
        <v>42524</v>
      </c>
      <c r="E165" s="143">
        <v>100000</v>
      </c>
      <c r="F165" s="90" t="s">
        <v>440</v>
      </c>
      <c r="G165" s="90" t="s">
        <v>455</v>
      </c>
    </row>
    <row r="166" spans="1:7" outlineLevel="1" x14ac:dyDescent="0.25">
      <c r="A166" s="8" t="s">
        <v>262</v>
      </c>
      <c r="B166" s="8" t="s">
        <v>260</v>
      </c>
      <c r="C166" s="79" t="s">
        <v>352</v>
      </c>
      <c r="D166" s="9">
        <v>42524</v>
      </c>
      <c r="E166" s="143">
        <v>100000</v>
      </c>
      <c r="F166" s="90" t="s">
        <v>440</v>
      </c>
      <c r="G166" s="90" t="s">
        <v>457</v>
      </c>
    </row>
    <row r="167" spans="1:7" outlineLevel="1" x14ac:dyDescent="0.25">
      <c r="A167" s="8" t="s">
        <v>262</v>
      </c>
      <c r="B167" s="8" t="s">
        <v>259</v>
      </c>
      <c r="C167" s="79" t="s">
        <v>353</v>
      </c>
      <c r="D167" s="9">
        <v>42524</v>
      </c>
      <c r="E167" s="143">
        <v>100000</v>
      </c>
      <c r="F167" s="90" t="s">
        <v>440</v>
      </c>
      <c r="G167" s="90" t="s">
        <v>456</v>
      </c>
    </row>
    <row r="168" spans="1:7" outlineLevel="1" x14ac:dyDescent="0.25">
      <c r="A168" s="8" t="s">
        <v>262</v>
      </c>
      <c r="B168" s="8" t="s">
        <v>260</v>
      </c>
      <c r="C168" s="79" t="s">
        <v>354</v>
      </c>
      <c r="D168" s="9">
        <v>42524</v>
      </c>
      <c r="E168" s="143">
        <v>100000</v>
      </c>
      <c r="F168" s="90" t="s">
        <v>440</v>
      </c>
      <c r="G168" s="90" t="s">
        <v>456</v>
      </c>
    </row>
    <row r="169" spans="1:7" outlineLevel="1" x14ac:dyDescent="0.25">
      <c r="A169" s="8" t="s">
        <v>263</v>
      </c>
      <c r="B169" s="8" t="s">
        <v>264</v>
      </c>
      <c r="C169" s="79" t="s">
        <v>306</v>
      </c>
      <c r="D169" s="9">
        <v>42524</v>
      </c>
      <c r="E169" s="143">
        <v>15000</v>
      </c>
      <c r="F169" s="90" t="s">
        <v>111</v>
      </c>
      <c r="G169" s="90" t="s">
        <v>115</v>
      </c>
    </row>
    <row r="170" spans="1:7" ht="24" outlineLevel="1" x14ac:dyDescent="0.25">
      <c r="A170" s="8" t="s">
        <v>265</v>
      </c>
      <c r="B170" s="8" t="s">
        <v>266</v>
      </c>
      <c r="C170" s="79" t="s">
        <v>355</v>
      </c>
      <c r="D170" s="9">
        <v>42524</v>
      </c>
      <c r="E170" s="143">
        <v>75000</v>
      </c>
      <c r="F170" s="90" t="s">
        <v>124</v>
      </c>
      <c r="G170" s="90" t="s">
        <v>451</v>
      </c>
    </row>
    <row r="171" spans="1:7" ht="24" outlineLevel="1" x14ac:dyDescent="0.25">
      <c r="A171" s="8" t="s">
        <v>267</v>
      </c>
      <c r="B171" s="8" t="s">
        <v>268</v>
      </c>
      <c r="C171" s="79" t="s">
        <v>356</v>
      </c>
      <c r="D171" s="9">
        <v>42524</v>
      </c>
      <c r="E171" s="143">
        <v>96000</v>
      </c>
      <c r="F171" s="90" t="s">
        <v>124</v>
      </c>
      <c r="G171" s="90" t="s">
        <v>451</v>
      </c>
    </row>
    <row r="172" spans="1:7" ht="24" outlineLevel="1" x14ac:dyDescent="0.25">
      <c r="A172" s="8" t="s">
        <v>269</v>
      </c>
      <c r="B172" s="8" t="s">
        <v>270</v>
      </c>
      <c r="C172" s="79" t="s">
        <v>357</v>
      </c>
      <c r="D172" s="9">
        <v>42524</v>
      </c>
      <c r="E172" s="143">
        <v>99000</v>
      </c>
      <c r="F172" s="90" t="s">
        <v>124</v>
      </c>
      <c r="G172" s="90" t="s">
        <v>451</v>
      </c>
    </row>
    <row r="173" spans="1:7" ht="24" outlineLevel="1" x14ac:dyDescent="0.25">
      <c r="A173" s="8" t="s">
        <v>271</v>
      </c>
      <c r="B173" s="8" t="s">
        <v>272</v>
      </c>
      <c r="C173" s="79" t="s">
        <v>358</v>
      </c>
      <c r="D173" s="9">
        <v>42524</v>
      </c>
      <c r="E173" s="143">
        <v>45000</v>
      </c>
      <c r="F173" s="90" t="s">
        <v>124</v>
      </c>
      <c r="G173" s="90" t="s">
        <v>451</v>
      </c>
    </row>
    <row r="174" spans="1:7" ht="24" outlineLevel="1" x14ac:dyDescent="0.25">
      <c r="A174" s="8" t="s">
        <v>262</v>
      </c>
      <c r="B174" s="8" t="s">
        <v>273</v>
      </c>
      <c r="C174" s="79" t="s">
        <v>359</v>
      </c>
      <c r="D174" s="9">
        <v>42524</v>
      </c>
      <c r="E174" s="143">
        <v>100000</v>
      </c>
      <c r="F174" s="90" t="s">
        <v>440</v>
      </c>
      <c r="G174" s="90" t="s">
        <v>463</v>
      </c>
    </row>
    <row r="175" spans="1:7" ht="24" outlineLevel="1" x14ac:dyDescent="0.25">
      <c r="A175" s="8" t="s">
        <v>262</v>
      </c>
      <c r="B175" s="8" t="s">
        <v>273</v>
      </c>
      <c r="C175" s="79" t="s">
        <v>360</v>
      </c>
      <c r="D175" s="9">
        <v>42524</v>
      </c>
      <c r="E175" s="143">
        <v>100000</v>
      </c>
      <c r="F175" s="90" t="s">
        <v>440</v>
      </c>
      <c r="G175" s="90" t="s">
        <v>463</v>
      </c>
    </row>
    <row r="176" spans="1:7" outlineLevel="1" x14ac:dyDescent="0.25">
      <c r="A176" s="8" t="s">
        <v>91</v>
      </c>
      <c r="B176" s="8" t="s">
        <v>274</v>
      </c>
      <c r="C176" s="79" t="s">
        <v>361</v>
      </c>
      <c r="D176" s="9">
        <v>42524</v>
      </c>
      <c r="E176" s="143">
        <v>12700</v>
      </c>
      <c r="F176" s="90" t="s">
        <v>111</v>
      </c>
      <c r="G176" s="90" t="s">
        <v>115</v>
      </c>
    </row>
    <row r="177" spans="1:7" outlineLevel="1" x14ac:dyDescent="0.25">
      <c r="A177" s="47" t="s">
        <v>98</v>
      </c>
      <c r="B177" s="47" t="s">
        <v>242</v>
      </c>
      <c r="C177" s="81" t="s">
        <v>362</v>
      </c>
      <c r="D177" s="46">
        <v>42524</v>
      </c>
      <c r="E177" s="143">
        <v>98217.24</v>
      </c>
      <c r="F177" s="90" t="s">
        <v>124</v>
      </c>
      <c r="G177" s="90" t="s">
        <v>448</v>
      </c>
    </row>
    <row r="178" spans="1:7" ht="24.75" outlineLevel="1" x14ac:dyDescent="0.25">
      <c r="A178" s="8" t="s">
        <v>262</v>
      </c>
      <c r="B178" s="8" t="s">
        <v>275</v>
      </c>
      <c r="C178" s="79" t="s">
        <v>363</v>
      </c>
      <c r="D178" s="9">
        <v>42527</v>
      </c>
      <c r="E178" s="143">
        <v>24000</v>
      </c>
      <c r="F178" s="90" t="s">
        <v>121</v>
      </c>
      <c r="G178" s="90" t="s">
        <v>464</v>
      </c>
    </row>
    <row r="179" spans="1:7" ht="24.75" outlineLevel="1" x14ac:dyDescent="0.25">
      <c r="A179" s="8" t="s">
        <v>262</v>
      </c>
      <c r="B179" s="8" t="s">
        <v>275</v>
      </c>
      <c r="C179" s="79" t="s">
        <v>364</v>
      </c>
      <c r="D179" s="9">
        <v>42527</v>
      </c>
      <c r="E179" s="144">
        <v>24000</v>
      </c>
      <c r="F179" s="90" t="s">
        <v>121</v>
      </c>
      <c r="G179" s="90" t="s">
        <v>464</v>
      </c>
    </row>
    <row r="180" spans="1:7" outlineLevel="1" x14ac:dyDescent="0.25">
      <c r="A180" s="8" t="s">
        <v>98</v>
      </c>
      <c r="B180" s="8" t="s">
        <v>242</v>
      </c>
      <c r="C180" s="79" t="s">
        <v>365</v>
      </c>
      <c r="D180" s="9">
        <v>42527</v>
      </c>
      <c r="E180" s="144">
        <v>74326.559999999998</v>
      </c>
      <c r="F180" s="90" t="s">
        <v>124</v>
      </c>
      <c r="G180" s="90" t="s">
        <v>448</v>
      </c>
    </row>
    <row r="181" spans="1:7" ht="24" outlineLevel="1" x14ac:dyDescent="0.25">
      <c r="A181" s="49" t="s">
        <v>276</v>
      </c>
      <c r="B181" s="49" t="s">
        <v>277</v>
      </c>
      <c r="C181" s="80" t="s">
        <v>366</v>
      </c>
      <c r="D181" s="48">
        <v>42527</v>
      </c>
      <c r="E181" s="145">
        <v>30000</v>
      </c>
      <c r="F181" s="90"/>
      <c r="G181" s="90" t="s">
        <v>459</v>
      </c>
    </row>
    <row r="182" spans="1:7" outlineLevel="1" x14ac:dyDescent="0.25">
      <c r="A182" s="8" t="s">
        <v>30</v>
      </c>
      <c r="B182" s="8" t="s">
        <v>278</v>
      </c>
      <c r="C182" s="79" t="s">
        <v>367</v>
      </c>
      <c r="D182" s="9">
        <v>42528</v>
      </c>
      <c r="E182" s="143">
        <v>99750</v>
      </c>
      <c r="F182" s="90" t="s">
        <v>109</v>
      </c>
      <c r="G182" s="90" t="s">
        <v>110</v>
      </c>
    </row>
    <row r="183" spans="1:7" ht="24" outlineLevel="1" x14ac:dyDescent="0.25">
      <c r="A183" s="8" t="s">
        <v>247</v>
      </c>
      <c r="B183" s="8" t="s">
        <v>279</v>
      </c>
      <c r="C183" s="79" t="s">
        <v>368</v>
      </c>
      <c r="D183" s="9">
        <v>42528</v>
      </c>
      <c r="E183" s="144">
        <v>75655</v>
      </c>
      <c r="F183" s="90" t="s">
        <v>440</v>
      </c>
      <c r="G183" s="90" t="s">
        <v>460</v>
      </c>
    </row>
    <row r="184" spans="1:7" ht="15" customHeight="1" outlineLevel="1" x14ac:dyDescent="0.25">
      <c r="A184" s="8" t="s">
        <v>247</v>
      </c>
      <c r="B184" s="8" t="s">
        <v>280</v>
      </c>
      <c r="C184" s="79" t="s">
        <v>369</v>
      </c>
      <c r="D184" s="9">
        <v>42528</v>
      </c>
      <c r="E184" s="144">
        <v>23145</v>
      </c>
      <c r="F184" s="90" t="s">
        <v>440</v>
      </c>
      <c r="G184" s="90" t="s">
        <v>460</v>
      </c>
    </row>
    <row r="185" spans="1:7" ht="24.75" outlineLevel="1" x14ac:dyDescent="0.25">
      <c r="A185" s="49" t="s">
        <v>281</v>
      </c>
      <c r="B185" s="49" t="s">
        <v>282</v>
      </c>
      <c r="C185" s="80" t="s">
        <v>370</v>
      </c>
      <c r="D185" s="48">
        <v>42528</v>
      </c>
      <c r="E185" s="145">
        <v>4500</v>
      </c>
      <c r="F185" s="90" t="s">
        <v>121</v>
      </c>
      <c r="G185" s="90" t="s">
        <v>461</v>
      </c>
    </row>
    <row r="186" spans="1:7" outlineLevel="1" x14ac:dyDescent="0.25">
      <c r="A186" s="8" t="s">
        <v>40</v>
      </c>
      <c r="B186" s="8" t="s">
        <v>283</v>
      </c>
      <c r="C186" s="79" t="s">
        <v>371</v>
      </c>
      <c r="D186" s="9">
        <v>42529</v>
      </c>
      <c r="E186" s="143">
        <v>12800</v>
      </c>
      <c r="F186" s="90" t="s">
        <v>111</v>
      </c>
      <c r="G186" s="90" t="s">
        <v>115</v>
      </c>
    </row>
    <row r="187" spans="1:7" outlineLevel="1" x14ac:dyDescent="0.25">
      <c r="A187" s="8" t="s">
        <v>33</v>
      </c>
      <c r="B187" s="8" t="s">
        <v>250</v>
      </c>
      <c r="C187" s="79" t="s">
        <v>372</v>
      </c>
      <c r="D187" s="9">
        <v>42529</v>
      </c>
      <c r="E187" s="143">
        <v>9000</v>
      </c>
      <c r="F187" s="90" t="s">
        <v>111</v>
      </c>
      <c r="G187" s="90" t="s">
        <v>115</v>
      </c>
    </row>
    <row r="188" spans="1:7" ht="24.75" outlineLevel="1" x14ac:dyDescent="0.25">
      <c r="A188" s="8" t="s">
        <v>33</v>
      </c>
      <c r="B188" s="8" t="s">
        <v>284</v>
      </c>
      <c r="C188" s="79" t="s">
        <v>373</v>
      </c>
      <c r="D188" s="9">
        <v>42529</v>
      </c>
      <c r="E188" s="143">
        <v>14000</v>
      </c>
      <c r="F188" s="90" t="s">
        <v>121</v>
      </c>
      <c r="G188" s="90" t="s">
        <v>465</v>
      </c>
    </row>
    <row r="189" spans="1:7" outlineLevel="1" x14ac:dyDescent="0.25">
      <c r="A189" s="8" t="s">
        <v>33</v>
      </c>
      <c r="B189" s="8" t="s">
        <v>285</v>
      </c>
      <c r="C189" s="79" t="s">
        <v>374</v>
      </c>
      <c r="D189" s="9">
        <v>42530</v>
      </c>
      <c r="E189" s="144">
        <v>9000</v>
      </c>
      <c r="F189" s="90" t="s">
        <v>128</v>
      </c>
      <c r="G189" s="90" t="s">
        <v>466</v>
      </c>
    </row>
    <row r="190" spans="1:7" ht="24.75" outlineLevel="1" x14ac:dyDescent="0.25">
      <c r="A190" s="8" t="s">
        <v>33</v>
      </c>
      <c r="B190" s="8" t="s">
        <v>284</v>
      </c>
      <c r="C190" s="79" t="s">
        <v>375</v>
      </c>
      <c r="D190" s="9">
        <v>42530</v>
      </c>
      <c r="E190" s="143">
        <v>14000</v>
      </c>
      <c r="F190" s="90" t="s">
        <v>121</v>
      </c>
      <c r="G190" s="90" t="s">
        <v>465</v>
      </c>
    </row>
    <row r="191" spans="1:7" ht="24.75" outlineLevel="1" x14ac:dyDescent="0.25">
      <c r="A191" s="8" t="s">
        <v>258</v>
      </c>
      <c r="B191" s="8" t="s">
        <v>522</v>
      </c>
      <c r="C191" s="79" t="s">
        <v>523</v>
      </c>
      <c r="D191" s="9">
        <v>42531</v>
      </c>
      <c r="E191" s="144">
        <v>15000</v>
      </c>
      <c r="F191" s="90" t="s">
        <v>121</v>
      </c>
      <c r="G191" s="90" t="s">
        <v>107</v>
      </c>
    </row>
    <row r="192" spans="1:7" outlineLevel="1" x14ac:dyDescent="0.25">
      <c r="A192" s="8" t="s">
        <v>88</v>
      </c>
      <c r="B192" s="8" t="s">
        <v>89</v>
      </c>
      <c r="C192" s="79" t="s">
        <v>524</v>
      </c>
      <c r="D192" s="9">
        <v>42531</v>
      </c>
      <c r="E192" s="143">
        <v>100000</v>
      </c>
      <c r="F192" s="90" t="s">
        <v>116</v>
      </c>
      <c r="G192" s="90" t="s">
        <v>422</v>
      </c>
    </row>
    <row r="193" spans="1:7" outlineLevel="1" x14ac:dyDescent="0.25">
      <c r="A193" s="8" t="s">
        <v>88</v>
      </c>
      <c r="B193" s="8" t="s">
        <v>89</v>
      </c>
      <c r="C193" s="79" t="s">
        <v>525</v>
      </c>
      <c r="D193" s="9">
        <v>42531</v>
      </c>
      <c r="E193" s="143">
        <v>99000</v>
      </c>
      <c r="F193" s="90" t="s">
        <v>116</v>
      </c>
      <c r="G193" s="90" t="s">
        <v>422</v>
      </c>
    </row>
    <row r="194" spans="1:7" outlineLevel="1" x14ac:dyDescent="0.25">
      <c r="A194" s="8" t="s">
        <v>72</v>
      </c>
      <c r="B194" s="8" t="s">
        <v>243</v>
      </c>
      <c r="C194" s="79" t="s">
        <v>526</v>
      </c>
      <c r="D194" s="9">
        <v>42531</v>
      </c>
      <c r="E194" s="143">
        <v>72000</v>
      </c>
      <c r="F194" s="90" t="s">
        <v>116</v>
      </c>
      <c r="G194" s="90" t="s">
        <v>422</v>
      </c>
    </row>
    <row r="195" spans="1:7" ht="24" outlineLevel="1" x14ac:dyDescent="0.25">
      <c r="A195" s="8" t="s">
        <v>286</v>
      </c>
      <c r="B195" s="8" t="s">
        <v>287</v>
      </c>
      <c r="C195" s="79" t="s">
        <v>376</v>
      </c>
      <c r="D195" s="9">
        <v>42531</v>
      </c>
      <c r="E195" s="143">
        <v>15000</v>
      </c>
      <c r="F195" s="90" t="s">
        <v>462</v>
      </c>
      <c r="G195" s="90" t="s">
        <v>466</v>
      </c>
    </row>
    <row r="196" spans="1:7" ht="24" outlineLevel="1" x14ac:dyDescent="0.25">
      <c r="A196" s="8" t="s">
        <v>286</v>
      </c>
      <c r="B196" s="8" t="s">
        <v>288</v>
      </c>
      <c r="C196" s="79" t="s">
        <v>377</v>
      </c>
      <c r="D196" s="9">
        <v>42531</v>
      </c>
      <c r="E196" s="143">
        <v>24000</v>
      </c>
      <c r="F196" s="90" t="s">
        <v>462</v>
      </c>
      <c r="G196" s="90" t="s">
        <v>466</v>
      </c>
    </row>
    <row r="197" spans="1:7" ht="24" outlineLevel="1" x14ac:dyDescent="0.25">
      <c r="A197" s="8" t="s">
        <v>289</v>
      </c>
      <c r="B197" s="8" t="s">
        <v>290</v>
      </c>
      <c r="C197" s="79" t="s">
        <v>378</v>
      </c>
      <c r="D197" s="9">
        <v>42531</v>
      </c>
      <c r="E197" s="143">
        <v>6370</v>
      </c>
      <c r="F197" s="90" t="s">
        <v>462</v>
      </c>
      <c r="G197" s="90" t="s">
        <v>466</v>
      </c>
    </row>
    <row r="198" spans="1:7" ht="24" outlineLevel="1" x14ac:dyDescent="0.25">
      <c r="A198" s="8" t="s">
        <v>269</v>
      </c>
      <c r="B198" s="8" t="s">
        <v>270</v>
      </c>
      <c r="C198" s="79" t="s">
        <v>379</v>
      </c>
      <c r="D198" s="9">
        <v>42531</v>
      </c>
      <c r="E198" s="144">
        <v>99000</v>
      </c>
      <c r="F198" s="90" t="s">
        <v>124</v>
      </c>
      <c r="G198" s="90" t="s">
        <v>451</v>
      </c>
    </row>
    <row r="199" spans="1:7" ht="24" outlineLevel="1" x14ac:dyDescent="0.25">
      <c r="A199" s="8" t="s">
        <v>244</v>
      </c>
      <c r="B199" s="8" t="s">
        <v>47</v>
      </c>
      <c r="C199" s="79" t="s">
        <v>380</v>
      </c>
      <c r="D199" s="9">
        <v>42535</v>
      </c>
      <c r="E199" s="143">
        <v>10735</v>
      </c>
      <c r="F199" s="90" t="s">
        <v>126</v>
      </c>
      <c r="G199" s="90" t="s">
        <v>107</v>
      </c>
    </row>
    <row r="200" spans="1:7" outlineLevel="1" x14ac:dyDescent="0.25">
      <c r="A200" s="8" t="s">
        <v>256</v>
      </c>
      <c r="B200" s="8" t="s">
        <v>291</v>
      </c>
      <c r="C200" s="79" t="s">
        <v>381</v>
      </c>
      <c r="D200" s="9">
        <v>42536</v>
      </c>
      <c r="E200" s="143">
        <v>99015</v>
      </c>
      <c r="F200" s="90" t="s">
        <v>471</v>
      </c>
      <c r="G200" s="90" t="s">
        <v>468</v>
      </c>
    </row>
    <row r="201" spans="1:7" outlineLevel="1" x14ac:dyDescent="0.25">
      <c r="A201" s="8" t="s">
        <v>256</v>
      </c>
      <c r="B201" s="8" t="s">
        <v>291</v>
      </c>
      <c r="C201" s="79" t="s">
        <v>382</v>
      </c>
      <c r="D201" s="9">
        <v>42536</v>
      </c>
      <c r="E201" s="143">
        <v>98440.8</v>
      </c>
      <c r="F201" s="90" t="s">
        <v>471</v>
      </c>
      <c r="G201" s="90" t="s">
        <v>469</v>
      </c>
    </row>
    <row r="202" spans="1:7" outlineLevel="1" x14ac:dyDescent="0.25">
      <c r="A202" s="8" t="s">
        <v>173</v>
      </c>
      <c r="B202" s="8" t="s">
        <v>292</v>
      </c>
      <c r="C202" s="79" t="s">
        <v>383</v>
      </c>
      <c r="D202" s="9">
        <v>42537</v>
      </c>
      <c r="E202" s="143">
        <v>5260</v>
      </c>
      <c r="F202" s="90" t="s">
        <v>111</v>
      </c>
      <c r="G202" s="90" t="s">
        <v>183</v>
      </c>
    </row>
    <row r="203" spans="1:7" outlineLevel="1" x14ac:dyDescent="0.25">
      <c r="A203" s="8" t="s">
        <v>293</v>
      </c>
      <c r="B203" s="8" t="s">
        <v>294</v>
      </c>
      <c r="C203" s="79" t="s">
        <v>384</v>
      </c>
      <c r="D203" s="9">
        <v>42538</v>
      </c>
      <c r="E203" s="143">
        <v>8610</v>
      </c>
      <c r="F203" s="90" t="s">
        <v>111</v>
      </c>
      <c r="G203" s="90" t="s">
        <v>115</v>
      </c>
    </row>
    <row r="204" spans="1:7" outlineLevel="1" x14ac:dyDescent="0.25">
      <c r="A204" s="8" t="s">
        <v>256</v>
      </c>
      <c r="B204" s="8" t="s">
        <v>291</v>
      </c>
      <c r="C204" s="79" t="s">
        <v>385</v>
      </c>
      <c r="D204" s="9">
        <v>42538</v>
      </c>
      <c r="E204" s="143">
        <v>99015</v>
      </c>
      <c r="F204" s="90" t="s">
        <v>471</v>
      </c>
      <c r="G204" s="90" t="s">
        <v>468</v>
      </c>
    </row>
    <row r="205" spans="1:7" outlineLevel="1" x14ac:dyDescent="0.25">
      <c r="A205" s="8" t="s">
        <v>256</v>
      </c>
      <c r="B205" s="8" t="s">
        <v>291</v>
      </c>
      <c r="C205" s="79" t="s">
        <v>386</v>
      </c>
      <c r="D205" s="9">
        <v>42538</v>
      </c>
      <c r="E205" s="143">
        <v>97484.800000000003</v>
      </c>
      <c r="F205" s="90" t="s">
        <v>471</v>
      </c>
      <c r="G205" s="90" t="s">
        <v>469</v>
      </c>
    </row>
    <row r="206" spans="1:7" outlineLevel="1" x14ac:dyDescent="0.25">
      <c r="A206" s="8" t="s">
        <v>256</v>
      </c>
      <c r="B206" s="8" t="s">
        <v>291</v>
      </c>
      <c r="C206" s="79" t="s">
        <v>387</v>
      </c>
      <c r="D206" s="9">
        <v>42538</v>
      </c>
      <c r="E206" s="143">
        <v>98559</v>
      </c>
      <c r="F206" s="90" t="s">
        <v>471</v>
      </c>
      <c r="G206" s="90" t="s">
        <v>470</v>
      </c>
    </row>
    <row r="207" spans="1:7" outlineLevel="1" x14ac:dyDescent="0.25">
      <c r="A207" s="8" t="s">
        <v>256</v>
      </c>
      <c r="B207" s="8" t="s">
        <v>291</v>
      </c>
      <c r="C207" s="79" t="s">
        <v>388</v>
      </c>
      <c r="D207" s="9">
        <v>42541</v>
      </c>
      <c r="E207" s="143">
        <v>97484.800000000003</v>
      </c>
      <c r="F207" s="90" t="s">
        <v>471</v>
      </c>
      <c r="G207" s="90" t="s">
        <v>469</v>
      </c>
    </row>
    <row r="208" spans="1:7" outlineLevel="1" x14ac:dyDescent="0.25">
      <c r="A208" s="8" t="s">
        <v>256</v>
      </c>
      <c r="B208" s="8" t="s">
        <v>291</v>
      </c>
      <c r="C208" s="79" t="s">
        <v>389</v>
      </c>
      <c r="D208" s="9">
        <v>42541</v>
      </c>
      <c r="E208" s="143">
        <v>99360</v>
      </c>
      <c r="F208" s="90" t="s">
        <v>471</v>
      </c>
      <c r="G208" s="90" t="s">
        <v>468</v>
      </c>
    </row>
    <row r="209" spans="1:7" outlineLevel="1" x14ac:dyDescent="0.25">
      <c r="A209" s="8" t="s">
        <v>256</v>
      </c>
      <c r="B209" s="8" t="s">
        <v>291</v>
      </c>
      <c r="C209" s="79" t="s">
        <v>390</v>
      </c>
      <c r="D209" s="9">
        <v>42541</v>
      </c>
      <c r="E209" s="143">
        <v>98559</v>
      </c>
      <c r="F209" s="90" t="s">
        <v>471</v>
      </c>
      <c r="G209" s="90" t="s">
        <v>470</v>
      </c>
    </row>
    <row r="210" spans="1:7" outlineLevel="1" x14ac:dyDescent="0.25">
      <c r="A210" s="47" t="s">
        <v>295</v>
      </c>
      <c r="B210" s="47" t="s">
        <v>296</v>
      </c>
      <c r="C210" s="81" t="s">
        <v>391</v>
      </c>
      <c r="D210" s="46">
        <v>42541</v>
      </c>
      <c r="E210" s="144">
        <v>100000</v>
      </c>
      <c r="F210" s="90" t="s">
        <v>462</v>
      </c>
      <c r="G210" s="90" t="s">
        <v>110</v>
      </c>
    </row>
    <row r="211" spans="1:7" outlineLevel="1" x14ac:dyDescent="0.25">
      <c r="A211" s="8" t="s">
        <v>256</v>
      </c>
      <c r="B211" s="8" t="s">
        <v>291</v>
      </c>
      <c r="C211" s="79" t="s">
        <v>392</v>
      </c>
      <c r="D211" s="9">
        <v>42541</v>
      </c>
      <c r="E211" s="143">
        <v>56836</v>
      </c>
      <c r="F211" s="90" t="s">
        <v>471</v>
      </c>
      <c r="G211" s="90" t="s">
        <v>470</v>
      </c>
    </row>
    <row r="212" spans="1:7" outlineLevel="1" x14ac:dyDescent="0.25">
      <c r="A212" s="8" t="s">
        <v>256</v>
      </c>
      <c r="B212" s="8" t="s">
        <v>291</v>
      </c>
      <c r="C212" s="79" t="s">
        <v>393</v>
      </c>
      <c r="D212" s="9">
        <v>42543</v>
      </c>
      <c r="E212" s="143">
        <v>97484.800000000003</v>
      </c>
      <c r="F212" s="90" t="s">
        <v>471</v>
      </c>
      <c r="G212" s="90" t="s">
        <v>469</v>
      </c>
    </row>
    <row r="213" spans="1:7" outlineLevel="1" x14ac:dyDescent="0.25">
      <c r="A213" s="8" t="s">
        <v>256</v>
      </c>
      <c r="B213" s="8" t="s">
        <v>291</v>
      </c>
      <c r="C213" s="79" t="s">
        <v>394</v>
      </c>
      <c r="D213" s="9">
        <v>42543</v>
      </c>
      <c r="E213" s="143">
        <v>99015</v>
      </c>
      <c r="F213" s="90" t="s">
        <v>471</v>
      </c>
      <c r="G213" s="90" t="s">
        <v>468</v>
      </c>
    </row>
    <row r="214" spans="1:7" outlineLevel="1" x14ac:dyDescent="0.25">
      <c r="A214" s="8" t="s">
        <v>297</v>
      </c>
      <c r="B214" s="8" t="s">
        <v>298</v>
      </c>
      <c r="C214" s="79" t="s">
        <v>395</v>
      </c>
      <c r="D214" s="9">
        <v>42543</v>
      </c>
      <c r="E214" s="143">
        <v>24000</v>
      </c>
      <c r="F214" s="90" t="s">
        <v>111</v>
      </c>
      <c r="G214" s="90" t="s">
        <v>458</v>
      </c>
    </row>
    <row r="215" spans="1:7" ht="24" outlineLevel="1" x14ac:dyDescent="0.25">
      <c r="A215" s="8" t="s">
        <v>299</v>
      </c>
      <c r="B215" s="8" t="s">
        <v>300</v>
      </c>
      <c r="C215" s="79" t="s">
        <v>396</v>
      </c>
      <c r="D215" s="9">
        <v>42543</v>
      </c>
      <c r="E215" s="143">
        <v>97086</v>
      </c>
      <c r="F215" s="90" t="s">
        <v>124</v>
      </c>
      <c r="G215" s="90" t="s">
        <v>448</v>
      </c>
    </row>
    <row r="216" spans="1:7" outlineLevel="1" x14ac:dyDescent="0.25">
      <c r="A216" s="8" t="s">
        <v>91</v>
      </c>
      <c r="B216" s="8" t="s">
        <v>274</v>
      </c>
      <c r="C216" s="79" t="s">
        <v>397</v>
      </c>
      <c r="D216" s="9">
        <v>42544</v>
      </c>
      <c r="E216" s="143">
        <v>20450</v>
      </c>
      <c r="F216" s="90" t="s">
        <v>111</v>
      </c>
      <c r="G216" s="90" t="s">
        <v>115</v>
      </c>
    </row>
    <row r="217" spans="1:7" outlineLevel="1" x14ac:dyDescent="0.25">
      <c r="A217" s="8" t="s">
        <v>301</v>
      </c>
      <c r="B217" s="8" t="s">
        <v>302</v>
      </c>
      <c r="C217" s="79" t="s">
        <v>398</v>
      </c>
      <c r="D217" s="9">
        <v>42544</v>
      </c>
      <c r="E217" s="143">
        <v>24800</v>
      </c>
      <c r="F217" s="90" t="s">
        <v>126</v>
      </c>
      <c r="G217" s="90" t="s">
        <v>107</v>
      </c>
    </row>
    <row r="218" spans="1:7" outlineLevel="1" x14ac:dyDescent="0.25">
      <c r="A218" s="8" t="s">
        <v>301</v>
      </c>
      <c r="B218" s="8" t="s">
        <v>78</v>
      </c>
      <c r="C218" s="79" t="s">
        <v>399</v>
      </c>
      <c r="D218" s="9">
        <v>42544</v>
      </c>
      <c r="E218" s="143">
        <v>17500</v>
      </c>
      <c r="F218" s="90" t="s">
        <v>126</v>
      </c>
      <c r="G218" s="90" t="s">
        <v>107</v>
      </c>
    </row>
    <row r="219" spans="1:7" outlineLevel="1" x14ac:dyDescent="0.25">
      <c r="A219" s="8" t="s">
        <v>256</v>
      </c>
      <c r="B219" s="8" t="s">
        <v>291</v>
      </c>
      <c r="C219" s="79" t="s">
        <v>400</v>
      </c>
      <c r="D219" s="9">
        <v>42545</v>
      </c>
      <c r="E219" s="143">
        <v>97484.800000000003</v>
      </c>
      <c r="F219" s="90" t="s">
        <v>471</v>
      </c>
      <c r="G219" s="90" t="s">
        <v>469</v>
      </c>
    </row>
    <row r="220" spans="1:7" outlineLevel="1" x14ac:dyDescent="0.25">
      <c r="A220" s="8" t="s">
        <v>256</v>
      </c>
      <c r="B220" s="8" t="s">
        <v>291</v>
      </c>
      <c r="C220" s="79" t="s">
        <v>401</v>
      </c>
      <c r="D220" s="9">
        <v>42545</v>
      </c>
      <c r="E220" s="143">
        <v>98559</v>
      </c>
      <c r="F220" s="90" t="s">
        <v>471</v>
      </c>
      <c r="G220" s="90" t="s">
        <v>470</v>
      </c>
    </row>
    <row r="221" spans="1:7" outlineLevel="1" x14ac:dyDescent="0.25">
      <c r="A221" s="8" t="s">
        <v>256</v>
      </c>
      <c r="B221" s="8" t="s">
        <v>291</v>
      </c>
      <c r="C221" s="79" t="s">
        <v>402</v>
      </c>
      <c r="D221" s="9">
        <v>42545</v>
      </c>
      <c r="E221" s="143">
        <v>99015</v>
      </c>
      <c r="F221" s="90" t="s">
        <v>471</v>
      </c>
      <c r="G221" s="90" t="s">
        <v>468</v>
      </c>
    </row>
    <row r="222" spans="1:7" outlineLevel="1" x14ac:dyDescent="0.25">
      <c r="A222" s="8" t="s">
        <v>256</v>
      </c>
      <c r="B222" s="8" t="s">
        <v>291</v>
      </c>
      <c r="C222" s="79" t="s">
        <v>403</v>
      </c>
      <c r="D222" s="9">
        <v>42548</v>
      </c>
      <c r="E222" s="143">
        <v>98559</v>
      </c>
      <c r="F222" s="90" t="s">
        <v>471</v>
      </c>
      <c r="G222" s="90" t="s">
        <v>470</v>
      </c>
    </row>
    <row r="223" spans="1:7" outlineLevel="1" x14ac:dyDescent="0.25">
      <c r="A223" s="8" t="s">
        <v>256</v>
      </c>
      <c r="B223" s="8" t="s">
        <v>291</v>
      </c>
      <c r="C223" s="79" t="s">
        <v>404</v>
      </c>
      <c r="D223" s="9">
        <v>42548</v>
      </c>
      <c r="E223" s="143">
        <v>99015</v>
      </c>
      <c r="F223" s="90" t="s">
        <v>471</v>
      </c>
      <c r="G223" s="90" t="s">
        <v>468</v>
      </c>
    </row>
    <row r="224" spans="1:7" outlineLevel="1" x14ac:dyDescent="0.25">
      <c r="A224" s="8" t="s">
        <v>33</v>
      </c>
      <c r="B224" s="8" t="s">
        <v>303</v>
      </c>
      <c r="C224" s="79" t="s">
        <v>405</v>
      </c>
      <c r="D224" s="9">
        <v>42549</v>
      </c>
      <c r="E224" s="143">
        <v>15000</v>
      </c>
      <c r="F224" s="90" t="s">
        <v>111</v>
      </c>
      <c r="G224" s="90" t="s">
        <v>115</v>
      </c>
    </row>
    <row r="225" spans="1:7" outlineLevel="1" x14ac:dyDescent="0.25">
      <c r="A225" s="8" t="s">
        <v>304</v>
      </c>
      <c r="B225" s="8" t="s">
        <v>305</v>
      </c>
      <c r="C225" s="79" t="s">
        <v>406</v>
      </c>
      <c r="D225" s="9">
        <v>42549</v>
      </c>
      <c r="E225" s="143">
        <v>25000</v>
      </c>
      <c r="F225" s="90" t="s">
        <v>111</v>
      </c>
      <c r="G225" s="90" t="s">
        <v>467</v>
      </c>
    </row>
    <row r="226" spans="1:7" outlineLevel="1" x14ac:dyDescent="0.25">
      <c r="A226" s="8" t="s">
        <v>256</v>
      </c>
      <c r="B226" s="8" t="s">
        <v>291</v>
      </c>
      <c r="C226" s="79" t="s">
        <v>407</v>
      </c>
      <c r="D226" s="9">
        <v>42550</v>
      </c>
      <c r="E226" s="143">
        <v>98559</v>
      </c>
      <c r="F226" s="90" t="s">
        <v>471</v>
      </c>
      <c r="G226" s="90" t="s">
        <v>470</v>
      </c>
    </row>
    <row r="227" spans="1:7" outlineLevel="1" x14ac:dyDescent="0.25">
      <c r="A227" s="8" t="s">
        <v>256</v>
      </c>
      <c r="B227" s="8" t="s">
        <v>291</v>
      </c>
      <c r="C227" s="79" t="s">
        <v>408</v>
      </c>
      <c r="D227" s="9">
        <v>42552</v>
      </c>
      <c r="E227" s="143">
        <v>98559</v>
      </c>
      <c r="F227" s="90" t="s">
        <v>471</v>
      </c>
      <c r="G227" s="90" t="s">
        <v>470</v>
      </c>
    </row>
    <row r="228" spans="1:7" outlineLevel="1" x14ac:dyDescent="0.25">
      <c r="A228" s="8" t="s">
        <v>256</v>
      </c>
      <c r="B228" s="8" t="s">
        <v>291</v>
      </c>
      <c r="C228" s="79" t="s">
        <v>409</v>
      </c>
      <c r="D228" s="9">
        <v>42555</v>
      </c>
      <c r="E228" s="143">
        <v>99015</v>
      </c>
      <c r="F228" s="90" t="s">
        <v>471</v>
      </c>
      <c r="G228" s="90" t="s">
        <v>468</v>
      </c>
    </row>
    <row r="229" spans="1:7" outlineLevel="1" x14ac:dyDescent="0.25">
      <c r="A229" s="8" t="s">
        <v>256</v>
      </c>
      <c r="B229" s="8" t="s">
        <v>291</v>
      </c>
      <c r="C229" s="79" t="s">
        <v>410</v>
      </c>
      <c r="D229" s="9">
        <v>42555</v>
      </c>
      <c r="E229" s="143">
        <v>98559</v>
      </c>
      <c r="F229" s="90" t="s">
        <v>471</v>
      </c>
      <c r="G229" s="90" t="s">
        <v>470</v>
      </c>
    </row>
    <row r="230" spans="1:7" ht="24" outlineLevel="1" x14ac:dyDescent="0.25">
      <c r="A230" s="8" t="s">
        <v>299</v>
      </c>
      <c r="B230" s="8" t="s">
        <v>300</v>
      </c>
      <c r="C230" s="79" t="s">
        <v>585</v>
      </c>
      <c r="D230" s="9">
        <v>42555</v>
      </c>
      <c r="E230" s="143">
        <v>97086</v>
      </c>
      <c r="F230" s="90" t="s">
        <v>124</v>
      </c>
      <c r="G230" s="90" t="s">
        <v>451</v>
      </c>
    </row>
    <row r="231" spans="1:7" outlineLevel="1" x14ac:dyDescent="0.25">
      <c r="A231" s="8" t="s">
        <v>256</v>
      </c>
      <c r="B231" s="8" t="s">
        <v>291</v>
      </c>
      <c r="C231" s="79" t="s">
        <v>411</v>
      </c>
      <c r="D231" s="9">
        <v>42557</v>
      </c>
      <c r="E231" s="143">
        <v>98559</v>
      </c>
      <c r="F231" s="90" t="s">
        <v>471</v>
      </c>
      <c r="G231" s="90" t="s">
        <v>470</v>
      </c>
    </row>
    <row r="232" spans="1:7" outlineLevel="1" x14ac:dyDescent="0.25">
      <c r="A232" s="8" t="s">
        <v>256</v>
      </c>
      <c r="B232" s="8" t="s">
        <v>291</v>
      </c>
      <c r="C232" s="79" t="s">
        <v>412</v>
      </c>
      <c r="D232" s="9">
        <v>42559</v>
      </c>
      <c r="E232" s="143">
        <v>99015</v>
      </c>
      <c r="F232" s="90" t="s">
        <v>471</v>
      </c>
      <c r="G232" s="90" t="s">
        <v>468</v>
      </c>
    </row>
    <row r="233" spans="1:7" outlineLevel="1" x14ac:dyDescent="0.25">
      <c r="A233" s="8" t="s">
        <v>256</v>
      </c>
      <c r="B233" s="8" t="s">
        <v>291</v>
      </c>
      <c r="C233" s="79" t="s">
        <v>413</v>
      </c>
      <c r="D233" s="9">
        <v>42559</v>
      </c>
      <c r="E233" s="143">
        <v>98559</v>
      </c>
      <c r="F233" s="90" t="s">
        <v>471</v>
      </c>
      <c r="G233" s="90" t="s">
        <v>470</v>
      </c>
    </row>
    <row r="234" spans="1:7" outlineLevel="1" x14ac:dyDescent="0.25">
      <c r="A234" s="8" t="s">
        <v>88</v>
      </c>
      <c r="B234" s="8" t="s">
        <v>89</v>
      </c>
      <c r="C234" s="79" t="s">
        <v>529</v>
      </c>
      <c r="D234" s="9">
        <v>42559</v>
      </c>
      <c r="E234" s="143">
        <v>100000</v>
      </c>
      <c r="F234" s="90" t="s">
        <v>440</v>
      </c>
      <c r="G234" s="90" t="s">
        <v>527</v>
      </c>
    </row>
    <row r="235" spans="1:7" outlineLevel="1" x14ac:dyDescent="0.25">
      <c r="A235" s="8" t="s">
        <v>88</v>
      </c>
      <c r="B235" s="8" t="s">
        <v>89</v>
      </c>
      <c r="C235" s="79" t="s">
        <v>530</v>
      </c>
      <c r="D235" s="9">
        <v>42559</v>
      </c>
      <c r="E235" s="143">
        <v>99000</v>
      </c>
      <c r="F235" s="90" t="s">
        <v>440</v>
      </c>
      <c r="G235" s="90" t="s">
        <v>528</v>
      </c>
    </row>
    <row r="236" spans="1:7" outlineLevel="1" x14ac:dyDescent="0.25">
      <c r="A236" s="8" t="s">
        <v>256</v>
      </c>
      <c r="B236" s="8" t="s">
        <v>291</v>
      </c>
      <c r="C236" s="79" t="s">
        <v>414</v>
      </c>
      <c r="D236" s="9">
        <v>42562</v>
      </c>
      <c r="E236" s="143">
        <v>99015</v>
      </c>
      <c r="F236" s="90" t="s">
        <v>471</v>
      </c>
      <c r="G236" s="90" t="s">
        <v>468</v>
      </c>
    </row>
    <row r="237" spans="1:7" outlineLevel="1" x14ac:dyDescent="0.25">
      <c r="A237" s="8" t="s">
        <v>256</v>
      </c>
      <c r="B237" s="8" t="s">
        <v>291</v>
      </c>
      <c r="C237" s="79" t="s">
        <v>415</v>
      </c>
      <c r="D237" s="9">
        <v>42562</v>
      </c>
      <c r="E237" s="143">
        <v>98559</v>
      </c>
      <c r="F237" s="90" t="s">
        <v>471</v>
      </c>
      <c r="G237" s="90" t="s">
        <v>470</v>
      </c>
    </row>
    <row r="238" spans="1:7" outlineLevel="1" x14ac:dyDescent="0.25">
      <c r="A238" s="47" t="s">
        <v>57</v>
      </c>
      <c r="B238" s="47" t="s">
        <v>536</v>
      </c>
      <c r="C238" s="81" t="s">
        <v>531</v>
      </c>
      <c r="D238" s="46">
        <v>42562</v>
      </c>
      <c r="E238" s="143">
        <v>15070</v>
      </c>
      <c r="F238" s="90" t="s">
        <v>126</v>
      </c>
      <c r="G238" s="90" t="s">
        <v>110</v>
      </c>
    </row>
    <row r="239" spans="1:7" outlineLevel="1" x14ac:dyDescent="0.25">
      <c r="A239" s="47" t="s">
        <v>57</v>
      </c>
      <c r="B239" s="47" t="s">
        <v>537</v>
      </c>
      <c r="C239" s="81" t="s">
        <v>532</v>
      </c>
      <c r="D239" s="46">
        <v>42562</v>
      </c>
      <c r="E239" s="143">
        <v>22650</v>
      </c>
      <c r="F239" s="90" t="s">
        <v>126</v>
      </c>
      <c r="G239" s="90" t="s">
        <v>110</v>
      </c>
    </row>
    <row r="240" spans="1:7" outlineLevel="1" x14ac:dyDescent="0.25">
      <c r="A240" s="47" t="s">
        <v>57</v>
      </c>
      <c r="B240" s="47" t="s">
        <v>538</v>
      </c>
      <c r="C240" s="81" t="s">
        <v>533</v>
      </c>
      <c r="D240" s="46">
        <v>42562</v>
      </c>
      <c r="E240" s="143">
        <v>3150</v>
      </c>
      <c r="F240" s="90" t="s">
        <v>126</v>
      </c>
      <c r="G240" s="90" t="s">
        <v>110</v>
      </c>
    </row>
    <row r="241" spans="1:7" outlineLevel="1" x14ac:dyDescent="0.25">
      <c r="A241" s="47" t="s">
        <v>57</v>
      </c>
      <c r="B241" s="47" t="s">
        <v>539</v>
      </c>
      <c r="C241" s="81" t="s">
        <v>534</v>
      </c>
      <c r="D241" s="46">
        <v>42562</v>
      </c>
      <c r="E241" s="143">
        <v>19800</v>
      </c>
      <c r="F241" s="90" t="s">
        <v>126</v>
      </c>
      <c r="G241" s="90" t="s">
        <v>110</v>
      </c>
    </row>
    <row r="242" spans="1:7" outlineLevel="1" x14ac:dyDescent="0.25">
      <c r="A242" s="47" t="s">
        <v>57</v>
      </c>
      <c r="B242" s="47" t="s">
        <v>540</v>
      </c>
      <c r="C242" s="81" t="s">
        <v>535</v>
      </c>
      <c r="D242" s="46">
        <v>42562</v>
      </c>
      <c r="E242" s="143">
        <v>20400</v>
      </c>
      <c r="F242" s="90" t="s">
        <v>126</v>
      </c>
      <c r="G242" s="90" t="s">
        <v>110</v>
      </c>
    </row>
    <row r="243" spans="1:7" outlineLevel="1" x14ac:dyDescent="0.25">
      <c r="A243" s="8" t="s">
        <v>256</v>
      </c>
      <c r="B243" s="8" t="s">
        <v>291</v>
      </c>
      <c r="C243" s="79" t="s">
        <v>416</v>
      </c>
      <c r="D243" s="9">
        <v>42564</v>
      </c>
      <c r="E243" s="143">
        <v>99015</v>
      </c>
      <c r="F243" s="90" t="s">
        <v>471</v>
      </c>
      <c r="G243" s="90" t="s">
        <v>468</v>
      </c>
    </row>
    <row r="244" spans="1:7" outlineLevel="1" x14ac:dyDescent="0.25">
      <c r="A244" s="8" t="s">
        <v>256</v>
      </c>
      <c r="B244" s="8" t="s">
        <v>291</v>
      </c>
      <c r="C244" s="79" t="s">
        <v>417</v>
      </c>
      <c r="D244" s="9">
        <v>42564</v>
      </c>
      <c r="E244" s="143">
        <v>98559</v>
      </c>
      <c r="F244" s="90" t="s">
        <v>471</v>
      </c>
      <c r="G244" s="90" t="s">
        <v>470</v>
      </c>
    </row>
    <row r="245" spans="1:7" ht="24" outlineLevel="1" x14ac:dyDescent="0.25">
      <c r="A245" s="8" t="s">
        <v>40</v>
      </c>
      <c r="B245" s="8" t="s">
        <v>541</v>
      </c>
      <c r="C245" s="79" t="s">
        <v>560</v>
      </c>
      <c r="D245" s="9">
        <v>42566</v>
      </c>
      <c r="E245" s="143">
        <v>65950</v>
      </c>
      <c r="F245" s="90" t="s">
        <v>111</v>
      </c>
      <c r="G245" s="90" t="s">
        <v>451</v>
      </c>
    </row>
    <row r="246" spans="1:7" ht="36" outlineLevel="1" x14ac:dyDescent="0.25">
      <c r="A246" s="8" t="s">
        <v>542</v>
      </c>
      <c r="B246" s="8" t="s">
        <v>543</v>
      </c>
      <c r="C246" s="79" t="s">
        <v>561</v>
      </c>
      <c r="D246" s="9">
        <v>42566</v>
      </c>
      <c r="E246" s="144">
        <v>1571650</v>
      </c>
      <c r="F246" s="90" t="s">
        <v>587</v>
      </c>
      <c r="G246" s="90" t="s">
        <v>451</v>
      </c>
    </row>
    <row r="247" spans="1:7" ht="24" outlineLevel="1" x14ac:dyDescent="0.25">
      <c r="A247" s="49" t="s">
        <v>165</v>
      </c>
      <c r="B247" s="49" t="s">
        <v>544</v>
      </c>
      <c r="C247" s="80" t="s">
        <v>562</v>
      </c>
      <c r="D247" s="48">
        <v>42566</v>
      </c>
      <c r="E247" s="145">
        <v>10800</v>
      </c>
      <c r="F247" s="90" t="s">
        <v>126</v>
      </c>
      <c r="G247" s="90" t="s">
        <v>110</v>
      </c>
    </row>
    <row r="248" spans="1:7" ht="24" outlineLevel="1" x14ac:dyDescent="0.25">
      <c r="A248" s="49" t="s">
        <v>165</v>
      </c>
      <c r="B248" s="49" t="s">
        <v>545</v>
      </c>
      <c r="C248" s="80" t="s">
        <v>563</v>
      </c>
      <c r="D248" s="48">
        <v>42566</v>
      </c>
      <c r="E248" s="144">
        <v>16800</v>
      </c>
      <c r="F248" s="90" t="s">
        <v>126</v>
      </c>
      <c r="G248" s="90" t="s">
        <v>110</v>
      </c>
    </row>
    <row r="249" spans="1:7" ht="24" outlineLevel="1" x14ac:dyDescent="0.25">
      <c r="A249" s="49" t="s">
        <v>165</v>
      </c>
      <c r="B249" s="49" t="s">
        <v>546</v>
      </c>
      <c r="C249" s="80" t="s">
        <v>564</v>
      </c>
      <c r="D249" s="48">
        <v>42566</v>
      </c>
      <c r="E249" s="144">
        <v>375</v>
      </c>
      <c r="F249" s="90" t="s">
        <v>126</v>
      </c>
      <c r="G249" s="90" t="s">
        <v>110</v>
      </c>
    </row>
    <row r="250" spans="1:7" ht="24" outlineLevel="1" x14ac:dyDescent="0.25">
      <c r="A250" s="49" t="s">
        <v>165</v>
      </c>
      <c r="B250" s="49" t="s">
        <v>547</v>
      </c>
      <c r="C250" s="80" t="s">
        <v>565</v>
      </c>
      <c r="D250" s="48">
        <v>42566</v>
      </c>
      <c r="E250" s="144">
        <v>24000</v>
      </c>
      <c r="F250" s="90" t="s">
        <v>126</v>
      </c>
      <c r="G250" s="90" t="s">
        <v>110</v>
      </c>
    </row>
    <row r="251" spans="1:7" ht="24" outlineLevel="1" x14ac:dyDescent="0.25">
      <c r="A251" s="49" t="s">
        <v>165</v>
      </c>
      <c r="B251" s="49" t="s">
        <v>548</v>
      </c>
      <c r="C251" s="80" t="s">
        <v>566</v>
      </c>
      <c r="D251" s="48">
        <v>42566</v>
      </c>
      <c r="E251" s="144">
        <v>15600</v>
      </c>
      <c r="F251" s="90" t="s">
        <v>126</v>
      </c>
      <c r="G251" s="90" t="s">
        <v>110</v>
      </c>
    </row>
    <row r="252" spans="1:7" ht="24" outlineLevel="1" x14ac:dyDescent="0.25">
      <c r="A252" s="49" t="s">
        <v>165</v>
      </c>
      <c r="B252" s="49" t="s">
        <v>549</v>
      </c>
      <c r="C252" s="80" t="s">
        <v>567</v>
      </c>
      <c r="D252" s="48">
        <v>42566</v>
      </c>
      <c r="E252" s="144">
        <v>21600</v>
      </c>
      <c r="F252" s="90" t="s">
        <v>126</v>
      </c>
      <c r="G252" s="90" t="s">
        <v>110</v>
      </c>
    </row>
    <row r="253" spans="1:7" ht="24" outlineLevel="1" x14ac:dyDescent="0.25">
      <c r="A253" s="49" t="s">
        <v>165</v>
      </c>
      <c r="B253" s="49" t="s">
        <v>544</v>
      </c>
      <c r="C253" s="80" t="s">
        <v>568</v>
      </c>
      <c r="D253" s="48">
        <v>42566</v>
      </c>
      <c r="E253" s="144">
        <v>10800</v>
      </c>
      <c r="F253" s="90" t="s">
        <v>126</v>
      </c>
      <c r="G253" s="90" t="s">
        <v>110</v>
      </c>
    </row>
    <row r="254" spans="1:7" ht="24" outlineLevel="1" x14ac:dyDescent="0.25">
      <c r="A254" s="49" t="s">
        <v>165</v>
      </c>
      <c r="B254" s="49" t="s">
        <v>550</v>
      </c>
      <c r="C254" s="80" t="s">
        <v>569</v>
      </c>
      <c r="D254" s="48">
        <v>42566</v>
      </c>
      <c r="E254" s="144">
        <v>5000</v>
      </c>
      <c r="F254" s="90" t="s">
        <v>126</v>
      </c>
      <c r="G254" s="90" t="s">
        <v>110</v>
      </c>
    </row>
    <row r="255" spans="1:7" outlineLevel="1" x14ac:dyDescent="0.25">
      <c r="A255" s="8" t="s">
        <v>104</v>
      </c>
      <c r="B255" s="8" t="s">
        <v>551</v>
      </c>
      <c r="C255" s="79" t="s">
        <v>570</v>
      </c>
      <c r="D255" s="9">
        <v>42569</v>
      </c>
      <c r="E255" s="143">
        <v>95000</v>
      </c>
      <c r="F255" s="90" t="s">
        <v>471</v>
      </c>
      <c r="G255" s="90" t="s">
        <v>586</v>
      </c>
    </row>
    <row r="256" spans="1:7" outlineLevel="1" x14ac:dyDescent="0.25">
      <c r="A256" s="8" t="s">
        <v>104</v>
      </c>
      <c r="B256" s="8" t="s">
        <v>552</v>
      </c>
      <c r="C256" s="79" t="s">
        <v>571</v>
      </c>
      <c r="D256" s="9">
        <v>42570</v>
      </c>
      <c r="E256" s="143">
        <v>99440</v>
      </c>
      <c r="F256" s="90" t="s">
        <v>471</v>
      </c>
      <c r="G256" s="90" t="s">
        <v>586</v>
      </c>
    </row>
    <row r="257" spans="1:7" outlineLevel="1" x14ac:dyDescent="0.25">
      <c r="A257" s="8" t="s">
        <v>104</v>
      </c>
      <c r="B257" s="8" t="s">
        <v>553</v>
      </c>
      <c r="C257" s="79" t="s">
        <v>572</v>
      </c>
      <c r="D257" s="9">
        <v>42570</v>
      </c>
      <c r="E257" s="143">
        <v>97000</v>
      </c>
      <c r="F257" s="90" t="s">
        <v>471</v>
      </c>
      <c r="G257" s="90" t="s">
        <v>586</v>
      </c>
    </row>
    <row r="258" spans="1:7" outlineLevel="1" x14ac:dyDescent="0.25">
      <c r="A258" s="8" t="s">
        <v>104</v>
      </c>
      <c r="B258" s="8" t="s">
        <v>554</v>
      </c>
      <c r="C258" s="79" t="s">
        <v>573</v>
      </c>
      <c r="D258" s="9">
        <v>42571</v>
      </c>
      <c r="E258" s="143">
        <v>87000</v>
      </c>
      <c r="F258" s="90" t="s">
        <v>471</v>
      </c>
      <c r="G258" s="90" t="s">
        <v>586</v>
      </c>
    </row>
    <row r="259" spans="1:7" ht="24" outlineLevel="1" x14ac:dyDescent="0.25">
      <c r="A259" s="8" t="s">
        <v>40</v>
      </c>
      <c r="B259" s="8" t="s">
        <v>541</v>
      </c>
      <c r="C259" s="79" t="s">
        <v>574</v>
      </c>
      <c r="D259" s="9">
        <v>42571</v>
      </c>
      <c r="E259" s="143">
        <v>65950</v>
      </c>
      <c r="F259" s="90" t="s">
        <v>111</v>
      </c>
      <c r="G259" s="90" t="s">
        <v>451</v>
      </c>
    </row>
    <row r="260" spans="1:7" ht="24" outlineLevel="1" x14ac:dyDescent="0.25">
      <c r="A260" s="8" t="s">
        <v>104</v>
      </c>
      <c r="B260" s="8" t="s">
        <v>555</v>
      </c>
      <c r="C260" s="79" t="s">
        <v>575</v>
      </c>
      <c r="D260" s="9">
        <v>42571</v>
      </c>
      <c r="E260" s="143">
        <v>99920</v>
      </c>
      <c r="F260" s="90" t="s">
        <v>471</v>
      </c>
      <c r="G260" s="90" t="s">
        <v>586</v>
      </c>
    </row>
    <row r="261" spans="1:7" ht="24" outlineLevel="1" x14ac:dyDescent="0.25">
      <c r="A261" s="8" t="s">
        <v>104</v>
      </c>
      <c r="B261" s="8" t="s">
        <v>555</v>
      </c>
      <c r="C261" s="79" t="s">
        <v>576</v>
      </c>
      <c r="D261" s="9">
        <v>42572</v>
      </c>
      <c r="E261" s="143">
        <v>99060</v>
      </c>
      <c r="F261" s="90" t="s">
        <v>471</v>
      </c>
      <c r="G261" s="90" t="s">
        <v>586</v>
      </c>
    </row>
    <row r="262" spans="1:7" ht="24" outlineLevel="1" x14ac:dyDescent="0.25">
      <c r="A262" s="8" t="s">
        <v>104</v>
      </c>
      <c r="B262" s="8" t="s">
        <v>555</v>
      </c>
      <c r="C262" s="79" t="s">
        <v>577</v>
      </c>
      <c r="D262" s="9">
        <v>42572</v>
      </c>
      <c r="E262" s="143">
        <v>86205</v>
      </c>
      <c r="F262" s="90" t="s">
        <v>471</v>
      </c>
      <c r="G262" s="90" t="s">
        <v>586</v>
      </c>
    </row>
    <row r="263" spans="1:7" outlineLevel="1" x14ac:dyDescent="0.25">
      <c r="A263" s="8" t="s">
        <v>104</v>
      </c>
      <c r="B263" s="8" t="s">
        <v>553</v>
      </c>
      <c r="C263" s="79" t="s">
        <v>578</v>
      </c>
      <c r="D263" s="9">
        <v>42572</v>
      </c>
      <c r="E263" s="143">
        <v>99875</v>
      </c>
      <c r="F263" s="90" t="s">
        <v>471</v>
      </c>
      <c r="G263" s="90" t="s">
        <v>586</v>
      </c>
    </row>
    <row r="264" spans="1:7" ht="24" outlineLevel="1" x14ac:dyDescent="0.25">
      <c r="A264" s="8" t="s">
        <v>30</v>
      </c>
      <c r="B264" s="8" t="s">
        <v>27</v>
      </c>
      <c r="C264" s="79" t="s">
        <v>579</v>
      </c>
      <c r="D264" s="9">
        <v>42576</v>
      </c>
      <c r="E264" s="143">
        <v>99750</v>
      </c>
      <c r="F264" s="90" t="s">
        <v>109</v>
      </c>
      <c r="G264" s="90" t="s">
        <v>109</v>
      </c>
    </row>
    <row r="265" spans="1:7" ht="24" outlineLevel="1" x14ac:dyDescent="0.25">
      <c r="A265" s="8" t="s">
        <v>72</v>
      </c>
      <c r="B265" s="8" t="s">
        <v>556</v>
      </c>
      <c r="C265" s="79" t="s">
        <v>580</v>
      </c>
      <c r="D265" s="9">
        <v>42576</v>
      </c>
      <c r="E265" s="143">
        <v>98000</v>
      </c>
      <c r="F265" s="90" t="s">
        <v>107</v>
      </c>
      <c r="G265" s="90" t="s">
        <v>588</v>
      </c>
    </row>
    <row r="266" spans="1:7" outlineLevel="1" x14ac:dyDescent="0.25">
      <c r="A266" s="8" t="s">
        <v>104</v>
      </c>
      <c r="B266" s="8" t="s">
        <v>557</v>
      </c>
      <c r="C266" s="79" t="s">
        <v>581</v>
      </c>
      <c r="D266" s="9">
        <v>42577</v>
      </c>
      <c r="E266" s="143">
        <v>55860</v>
      </c>
      <c r="F266" s="90" t="s">
        <v>124</v>
      </c>
      <c r="G266" s="90" t="s">
        <v>587</v>
      </c>
    </row>
    <row r="267" spans="1:7" outlineLevel="1" x14ac:dyDescent="0.25">
      <c r="A267" s="8" t="s">
        <v>88</v>
      </c>
      <c r="B267" s="8" t="s">
        <v>89</v>
      </c>
      <c r="C267" s="79" t="s">
        <v>582</v>
      </c>
      <c r="D267" s="9">
        <v>42580</v>
      </c>
      <c r="E267" s="143">
        <v>97500</v>
      </c>
      <c r="F267" s="90" t="s">
        <v>107</v>
      </c>
      <c r="G267" s="90" t="s">
        <v>588</v>
      </c>
    </row>
    <row r="268" spans="1:7" outlineLevel="1" x14ac:dyDescent="0.25">
      <c r="A268" s="8" t="s">
        <v>88</v>
      </c>
      <c r="B268" s="8" t="s">
        <v>89</v>
      </c>
      <c r="C268" s="79" t="s">
        <v>583</v>
      </c>
      <c r="D268" s="9">
        <v>42580</v>
      </c>
      <c r="E268" s="143">
        <v>99000</v>
      </c>
      <c r="F268" s="90" t="s">
        <v>107</v>
      </c>
      <c r="G268" s="90" t="s">
        <v>588</v>
      </c>
    </row>
    <row r="269" spans="1:7" outlineLevel="1" x14ac:dyDescent="0.25">
      <c r="A269" s="8" t="s">
        <v>558</v>
      </c>
      <c r="B269" s="8" t="s">
        <v>559</v>
      </c>
      <c r="C269" s="79" t="s">
        <v>584</v>
      </c>
      <c r="D269" s="9">
        <v>42580</v>
      </c>
      <c r="E269" s="143">
        <v>60000</v>
      </c>
      <c r="F269" s="90" t="s">
        <v>107</v>
      </c>
      <c r="G269" s="90" t="s">
        <v>589</v>
      </c>
    </row>
    <row r="270" spans="1:7" ht="24" outlineLevel="1" x14ac:dyDescent="0.25">
      <c r="A270" s="47" t="s">
        <v>202</v>
      </c>
      <c r="B270" s="47" t="s">
        <v>590</v>
      </c>
      <c r="C270" s="81" t="s">
        <v>597</v>
      </c>
      <c r="D270" s="46">
        <v>42583</v>
      </c>
      <c r="E270" s="143">
        <v>10355</v>
      </c>
      <c r="F270" s="90" t="s">
        <v>107</v>
      </c>
      <c r="G270" s="90"/>
    </row>
    <row r="271" spans="1:7" ht="24" outlineLevel="1" x14ac:dyDescent="0.25">
      <c r="A271" s="47" t="s">
        <v>202</v>
      </c>
      <c r="B271" s="47" t="s">
        <v>591</v>
      </c>
      <c r="C271" s="81" t="s">
        <v>598</v>
      </c>
      <c r="D271" s="46">
        <v>42583</v>
      </c>
      <c r="E271" s="143">
        <v>18000</v>
      </c>
      <c r="F271" s="90" t="s">
        <v>107</v>
      </c>
      <c r="G271" s="90"/>
    </row>
    <row r="272" spans="1:7" outlineLevel="1" x14ac:dyDescent="0.25">
      <c r="A272" s="8" t="s">
        <v>592</v>
      </c>
      <c r="B272" s="8" t="s">
        <v>593</v>
      </c>
      <c r="C272" s="79" t="s">
        <v>599</v>
      </c>
      <c r="D272" s="9">
        <v>42593</v>
      </c>
      <c r="E272" s="144">
        <v>11128</v>
      </c>
      <c r="F272" s="90" t="s">
        <v>124</v>
      </c>
      <c r="G272" s="90" t="s">
        <v>117</v>
      </c>
    </row>
    <row r="273" spans="1:7" outlineLevel="1" x14ac:dyDescent="0.25">
      <c r="A273" s="8" t="s">
        <v>609</v>
      </c>
      <c r="B273" s="142" t="s">
        <v>610</v>
      </c>
      <c r="C273" s="79" t="s">
        <v>611</v>
      </c>
      <c r="D273" s="9">
        <v>42597</v>
      </c>
      <c r="E273" s="144">
        <v>48500</v>
      </c>
      <c r="F273" s="90" t="s">
        <v>107</v>
      </c>
      <c r="G273" s="90"/>
    </row>
    <row r="274" spans="1:7" ht="15" customHeight="1" outlineLevel="1" x14ac:dyDescent="0.25">
      <c r="A274" s="47" t="s">
        <v>40</v>
      </c>
      <c r="B274" s="47" t="s">
        <v>594</v>
      </c>
      <c r="C274" s="80" t="s">
        <v>600</v>
      </c>
      <c r="D274" s="48">
        <v>42618</v>
      </c>
      <c r="E274" s="145">
        <v>9507200</v>
      </c>
      <c r="F274" s="90" t="s">
        <v>606</v>
      </c>
      <c r="G274" s="90" t="s">
        <v>447</v>
      </c>
    </row>
    <row r="275" spans="1:7" ht="24" outlineLevel="1" x14ac:dyDescent="0.25">
      <c r="A275" s="47" t="s">
        <v>40</v>
      </c>
      <c r="B275" s="47" t="s">
        <v>594</v>
      </c>
      <c r="C275" s="80" t="s">
        <v>601</v>
      </c>
      <c r="D275" s="48">
        <v>42641</v>
      </c>
      <c r="E275" s="144">
        <v>980430</v>
      </c>
      <c r="F275" s="90" t="s">
        <v>606</v>
      </c>
      <c r="G275" s="90" t="s">
        <v>447</v>
      </c>
    </row>
    <row r="276" spans="1:7" ht="24" outlineLevel="1" x14ac:dyDescent="0.25">
      <c r="A276" s="49" t="s">
        <v>612</v>
      </c>
      <c r="B276" s="49" t="s">
        <v>613</v>
      </c>
      <c r="C276" s="79" t="s">
        <v>615</v>
      </c>
      <c r="D276" s="9">
        <v>42622</v>
      </c>
      <c r="E276" s="143">
        <v>33000</v>
      </c>
      <c r="F276" s="90" t="s">
        <v>107</v>
      </c>
      <c r="G276" s="90" t="s">
        <v>589</v>
      </c>
    </row>
    <row r="277" spans="1:7" ht="24" outlineLevel="1" x14ac:dyDescent="0.25">
      <c r="A277" s="49" t="s">
        <v>72</v>
      </c>
      <c r="B277" s="49" t="s">
        <v>614</v>
      </c>
      <c r="C277" s="79" t="s">
        <v>616</v>
      </c>
      <c r="D277" s="9">
        <v>42622</v>
      </c>
      <c r="E277" s="143">
        <v>31500</v>
      </c>
      <c r="F277" s="90" t="s">
        <v>124</v>
      </c>
      <c r="G277" s="90" t="s">
        <v>586</v>
      </c>
    </row>
    <row r="278" spans="1:7" outlineLevel="1" x14ac:dyDescent="0.25">
      <c r="A278" s="8" t="s">
        <v>30</v>
      </c>
      <c r="B278" s="8" t="s">
        <v>157</v>
      </c>
      <c r="C278" s="79" t="s">
        <v>602</v>
      </c>
      <c r="D278" s="9">
        <v>42632</v>
      </c>
      <c r="E278" s="143">
        <v>99750</v>
      </c>
      <c r="F278" s="90" t="s">
        <v>109</v>
      </c>
      <c r="G278" s="90" t="s">
        <v>109</v>
      </c>
    </row>
    <row r="279" spans="1:7" ht="24" outlineLevel="1" x14ac:dyDescent="0.25">
      <c r="A279" s="8" t="s">
        <v>72</v>
      </c>
      <c r="B279" s="8" t="s">
        <v>617</v>
      </c>
      <c r="C279" s="79" t="s">
        <v>618</v>
      </c>
      <c r="D279" s="9">
        <v>42634</v>
      </c>
      <c r="E279" s="144">
        <v>31500</v>
      </c>
      <c r="F279" s="90" t="s">
        <v>124</v>
      </c>
      <c r="G279" s="90" t="s">
        <v>586</v>
      </c>
    </row>
    <row r="280" spans="1:7" ht="24" outlineLevel="1" x14ac:dyDescent="0.25">
      <c r="A280" s="49" t="s">
        <v>612</v>
      </c>
      <c r="B280" s="49" t="s">
        <v>613</v>
      </c>
      <c r="C280" s="79" t="s">
        <v>619</v>
      </c>
      <c r="D280" s="9">
        <v>42634</v>
      </c>
      <c r="E280" s="143">
        <v>32000</v>
      </c>
      <c r="F280" s="90" t="s">
        <v>107</v>
      </c>
      <c r="G280" s="90" t="s">
        <v>620</v>
      </c>
    </row>
    <row r="281" spans="1:7" outlineLevel="1" x14ac:dyDescent="0.25">
      <c r="A281" s="8" t="s">
        <v>26</v>
      </c>
      <c r="B281" s="8" t="s">
        <v>157</v>
      </c>
      <c r="C281" s="79" t="s">
        <v>603</v>
      </c>
      <c r="D281" s="9">
        <v>42635</v>
      </c>
      <c r="E281" s="143">
        <v>97240</v>
      </c>
      <c r="F281" s="90" t="s">
        <v>109</v>
      </c>
      <c r="G281" s="90" t="s">
        <v>109</v>
      </c>
    </row>
    <row r="282" spans="1:7" ht="24" outlineLevel="1" x14ac:dyDescent="0.25">
      <c r="A282" s="8" t="s">
        <v>91</v>
      </c>
      <c r="B282" s="8" t="s">
        <v>595</v>
      </c>
      <c r="C282" s="79" t="s">
        <v>604</v>
      </c>
      <c r="D282" s="9">
        <v>42633</v>
      </c>
      <c r="E282" s="143">
        <v>92400</v>
      </c>
      <c r="F282" s="90" t="s">
        <v>111</v>
      </c>
      <c r="G282" s="90" t="s">
        <v>607</v>
      </c>
    </row>
    <row r="283" spans="1:7" outlineLevel="1" x14ac:dyDescent="0.25">
      <c r="A283" s="47" t="s">
        <v>621</v>
      </c>
      <c r="B283" s="47" t="s">
        <v>622</v>
      </c>
      <c r="C283" s="81" t="s">
        <v>627</v>
      </c>
      <c r="D283" s="46">
        <v>42636</v>
      </c>
      <c r="E283" s="143">
        <v>96980.75</v>
      </c>
      <c r="F283" s="90" t="s">
        <v>642</v>
      </c>
      <c r="G283" s="90" t="s">
        <v>447</v>
      </c>
    </row>
    <row r="284" spans="1:7" outlineLevel="1" x14ac:dyDescent="0.25">
      <c r="A284" s="47" t="s">
        <v>621</v>
      </c>
      <c r="B284" s="47" t="s">
        <v>622</v>
      </c>
      <c r="C284" s="81" t="s">
        <v>628</v>
      </c>
      <c r="D284" s="46">
        <v>42639</v>
      </c>
      <c r="E284" s="143">
        <v>96980.75</v>
      </c>
      <c r="F284" s="90" t="s">
        <v>642</v>
      </c>
      <c r="G284" s="90" t="s">
        <v>447</v>
      </c>
    </row>
    <row r="285" spans="1:7" outlineLevel="1" x14ac:dyDescent="0.25">
      <c r="A285" s="8" t="s">
        <v>88</v>
      </c>
      <c r="B285" s="8" t="s">
        <v>89</v>
      </c>
      <c r="C285" s="79" t="s">
        <v>629</v>
      </c>
      <c r="D285" s="9">
        <v>42641</v>
      </c>
      <c r="E285" s="143">
        <v>97500</v>
      </c>
      <c r="F285" s="90" t="s">
        <v>124</v>
      </c>
      <c r="G285" s="90" t="s">
        <v>586</v>
      </c>
    </row>
    <row r="286" spans="1:7" ht="24" outlineLevel="1" x14ac:dyDescent="0.25">
      <c r="A286" s="8" t="s">
        <v>72</v>
      </c>
      <c r="B286" s="8" t="s">
        <v>623</v>
      </c>
      <c r="C286" s="79" t="s">
        <v>630</v>
      </c>
      <c r="D286" s="9">
        <v>42641</v>
      </c>
      <c r="E286" s="144">
        <v>52500</v>
      </c>
      <c r="F286" s="90" t="s">
        <v>124</v>
      </c>
      <c r="G286" s="90" t="s">
        <v>586</v>
      </c>
    </row>
    <row r="287" spans="1:7" ht="24" outlineLevel="1" x14ac:dyDescent="0.25">
      <c r="A287" s="49" t="s">
        <v>612</v>
      </c>
      <c r="B287" s="49" t="s">
        <v>613</v>
      </c>
      <c r="C287" s="79" t="s">
        <v>631</v>
      </c>
      <c r="D287" s="9">
        <v>42641</v>
      </c>
      <c r="E287" s="143">
        <v>35964</v>
      </c>
      <c r="F287" s="90" t="s">
        <v>107</v>
      </c>
      <c r="G287" s="90" t="s">
        <v>643</v>
      </c>
    </row>
    <row r="288" spans="1:7" ht="24" outlineLevel="1" x14ac:dyDescent="0.25">
      <c r="A288" s="8" t="s">
        <v>88</v>
      </c>
      <c r="B288" s="8" t="s">
        <v>624</v>
      </c>
      <c r="C288" s="79" t="s">
        <v>632</v>
      </c>
      <c r="D288" s="9">
        <v>42641</v>
      </c>
      <c r="E288" s="143">
        <v>99000</v>
      </c>
      <c r="F288" s="90" t="s">
        <v>124</v>
      </c>
      <c r="G288" s="90" t="s">
        <v>586</v>
      </c>
    </row>
    <row r="289" spans="1:7" outlineLevel="1" x14ac:dyDescent="0.25">
      <c r="A289" s="47" t="s">
        <v>621</v>
      </c>
      <c r="B289" s="47" t="s">
        <v>622</v>
      </c>
      <c r="C289" s="81" t="s">
        <v>633</v>
      </c>
      <c r="D289" s="46">
        <v>42642</v>
      </c>
      <c r="E289" s="143">
        <v>96980.75</v>
      </c>
      <c r="F289" s="90" t="s">
        <v>642</v>
      </c>
      <c r="G289" s="90" t="s">
        <v>447</v>
      </c>
    </row>
    <row r="290" spans="1:7" ht="24" outlineLevel="1" x14ac:dyDescent="0.25">
      <c r="A290" s="8" t="s">
        <v>72</v>
      </c>
      <c r="B290" s="8" t="s">
        <v>625</v>
      </c>
      <c r="C290" s="79" t="s">
        <v>634</v>
      </c>
      <c r="D290" s="9">
        <v>42645</v>
      </c>
      <c r="E290" s="144">
        <v>52500</v>
      </c>
      <c r="F290" s="90" t="s">
        <v>124</v>
      </c>
      <c r="G290" s="90" t="s">
        <v>586</v>
      </c>
    </row>
    <row r="291" spans="1:7" outlineLevel="1" x14ac:dyDescent="0.25">
      <c r="A291" s="8" t="s">
        <v>621</v>
      </c>
      <c r="B291" s="8" t="s">
        <v>622</v>
      </c>
      <c r="C291" s="81" t="s">
        <v>635</v>
      </c>
      <c r="D291" s="46">
        <v>42646</v>
      </c>
      <c r="E291" s="143">
        <v>96980.75</v>
      </c>
      <c r="F291" s="90" t="s">
        <v>642</v>
      </c>
      <c r="G291" s="90" t="s">
        <v>447</v>
      </c>
    </row>
    <row r="292" spans="1:7" ht="24" outlineLevel="1" x14ac:dyDescent="0.25">
      <c r="A292" s="49" t="s">
        <v>612</v>
      </c>
      <c r="B292" s="49" t="s">
        <v>613</v>
      </c>
      <c r="C292" s="79" t="s">
        <v>636</v>
      </c>
      <c r="D292" s="9">
        <v>42647</v>
      </c>
      <c r="E292" s="143">
        <v>13250</v>
      </c>
      <c r="F292" s="90" t="s">
        <v>107</v>
      </c>
      <c r="G292" s="90" t="s">
        <v>644</v>
      </c>
    </row>
    <row r="293" spans="1:7" ht="24" outlineLevel="1" x14ac:dyDescent="0.25">
      <c r="A293" s="8" t="s">
        <v>72</v>
      </c>
      <c r="B293" s="8" t="s">
        <v>626</v>
      </c>
      <c r="C293" s="79" t="s">
        <v>637</v>
      </c>
      <c r="D293" s="9">
        <v>42648</v>
      </c>
      <c r="E293" s="144">
        <v>33250</v>
      </c>
      <c r="F293" s="90" t="s">
        <v>124</v>
      </c>
      <c r="G293" s="90" t="s">
        <v>586</v>
      </c>
    </row>
    <row r="294" spans="1:7" outlineLevel="1" x14ac:dyDescent="0.25">
      <c r="A294" s="47" t="s">
        <v>621</v>
      </c>
      <c r="B294" s="47" t="s">
        <v>622</v>
      </c>
      <c r="C294" s="81" t="s">
        <v>638</v>
      </c>
      <c r="D294" s="46">
        <v>42649</v>
      </c>
      <c r="E294" s="143">
        <v>96980.75</v>
      </c>
      <c r="F294" s="90" t="s">
        <v>642</v>
      </c>
      <c r="G294" s="90" t="s">
        <v>447</v>
      </c>
    </row>
    <row r="295" spans="1:7" outlineLevel="1" x14ac:dyDescent="0.25">
      <c r="A295" s="47" t="s">
        <v>621</v>
      </c>
      <c r="B295" s="47" t="s">
        <v>622</v>
      </c>
      <c r="C295" s="81" t="s">
        <v>639</v>
      </c>
      <c r="D295" s="46">
        <v>42653</v>
      </c>
      <c r="E295" s="143">
        <v>96980.75</v>
      </c>
      <c r="F295" s="90" t="s">
        <v>642</v>
      </c>
      <c r="G295" s="90" t="s">
        <v>447</v>
      </c>
    </row>
    <row r="296" spans="1:7" outlineLevel="1" x14ac:dyDescent="0.25">
      <c r="A296" s="47" t="s">
        <v>621</v>
      </c>
      <c r="B296" s="47" t="s">
        <v>622</v>
      </c>
      <c r="C296" s="81" t="s">
        <v>640</v>
      </c>
      <c r="D296" s="46">
        <v>42655</v>
      </c>
      <c r="E296" s="143">
        <v>96980.75</v>
      </c>
      <c r="F296" s="90" t="s">
        <v>642</v>
      </c>
      <c r="G296" s="90" t="s">
        <v>447</v>
      </c>
    </row>
    <row r="297" spans="1:7" outlineLevel="1" x14ac:dyDescent="0.25">
      <c r="A297" s="47" t="s">
        <v>621</v>
      </c>
      <c r="B297" s="47" t="s">
        <v>622</v>
      </c>
      <c r="C297" s="81" t="s">
        <v>641</v>
      </c>
      <c r="D297" s="46">
        <v>42657</v>
      </c>
      <c r="E297" s="143">
        <v>96980.75</v>
      </c>
      <c r="F297" s="90" t="s">
        <v>642</v>
      </c>
      <c r="G297" s="90" t="s">
        <v>447</v>
      </c>
    </row>
    <row r="298" spans="1:7" outlineLevel="1" x14ac:dyDescent="0.25">
      <c r="A298" s="8" t="s">
        <v>293</v>
      </c>
      <c r="B298" s="8" t="s">
        <v>596</v>
      </c>
      <c r="C298" s="79" t="s">
        <v>605</v>
      </c>
      <c r="D298" s="9">
        <v>42657</v>
      </c>
      <c r="E298" s="143">
        <v>22500</v>
      </c>
      <c r="F298" s="90" t="s">
        <v>124</v>
      </c>
      <c r="G298" s="90" t="s">
        <v>608</v>
      </c>
    </row>
    <row r="299" spans="1:7" ht="24" outlineLevel="1" x14ac:dyDescent="0.25">
      <c r="A299" s="47" t="s">
        <v>40</v>
      </c>
      <c r="B299" s="47" t="s">
        <v>42</v>
      </c>
      <c r="C299" s="81" t="s">
        <v>647</v>
      </c>
      <c r="D299" s="46">
        <v>42683</v>
      </c>
      <c r="E299" s="143">
        <v>99900</v>
      </c>
      <c r="F299" s="90" t="s">
        <v>111</v>
      </c>
      <c r="G299" s="90" t="s">
        <v>115</v>
      </c>
    </row>
    <row r="300" spans="1:7" outlineLevel="1" x14ac:dyDescent="0.25">
      <c r="A300" s="47" t="s">
        <v>621</v>
      </c>
      <c r="B300" s="47" t="s">
        <v>622</v>
      </c>
      <c r="C300" s="81" t="s">
        <v>648</v>
      </c>
      <c r="D300" s="46">
        <v>42660</v>
      </c>
      <c r="E300" s="143">
        <v>40834</v>
      </c>
      <c r="F300" s="90" t="s">
        <v>642</v>
      </c>
      <c r="G300" s="90" t="s">
        <v>447</v>
      </c>
    </row>
    <row r="301" spans="1:7" ht="36" outlineLevel="1" x14ac:dyDescent="0.25">
      <c r="A301" s="49" t="s">
        <v>609</v>
      </c>
      <c r="B301" s="49" t="s">
        <v>649</v>
      </c>
      <c r="C301" s="80" t="s">
        <v>651</v>
      </c>
      <c r="D301" s="48">
        <v>42661</v>
      </c>
      <c r="E301" s="145">
        <v>25000</v>
      </c>
      <c r="F301" s="90" t="s">
        <v>107</v>
      </c>
      <c r="G301" s="90"/>
    </row>
    <row r="302" spans="1:7" ht="36" outlineLevel="1" x14ac:dyDescent="0.25">
      <c r="A302" s="49" t="s">
        <v>609</v>
      </c>
      <c r="B302" s="49" t="s">
        <v>649</v>
      </c>
      <c r="C302" s="80" t="s">
        <v>652</v>
      </c>
      <c r="D302" s="48">
        <v>42661</v>
      </c>
      <c r="E302" s="144">
        <v>25000</v>
      </c>
      <c r="F302" s="90" t="s">
        <v>107</v>
      </c>
      <c r="G302" s="90"/>
    </row>
    <row r="303" spans="1:7" ht="24" outlineLevel="1" x14ac:dyDescent="0.25">
      <c r="A303" s="138" t="s">
        <v>676</v>
      </c>
      <c r="B303" s="138" t="s">
        <v>677</v>
      </c>
      <c r="C303" s="139" t="s">
        <v>678</v>
      </c>
      <c r="D303" s="140">
        <v>42684</v>
      </c>
      <c r="E303" s="143">
        <v>39600</v>
      </c>
      <c r="F303" s="90"/>
      <c r="G303" s="90"/>
    </row>
    <row r="304" spans="1:7" outlineLevel="1" x14ac:dyDescent="0.25">
      <c r="A304" s="49" t="s">
        <v>205</v>
      </c>
      <c r="B304" s="49" t="s">
        <v>650</v>
      </c>
      <c r="C304" s="80" t="s">
        <v>653</v>
      </c>
      <c r="D304" s="48">
        <v>42688</v>
      </c>
      <c r="E304" s="143">
        <v>10000</v>
      </c>
      <c r="F304" s="90" t="s">
        <v>657</v>
      </c>
      <c r="G304" s="90" t="s">
        <v>461</v>
      </c>
    </row>
    <row r="305" spans="1:7" ht="24" outlineLevel="1" x14ac:dyDescent="0.25">
      <c r="A305" s="8" t="s">
        <v>645</v>
      </c>
      <c r="B305" s="8" t="s">
        <v>646</v>
      </c>
      <c r="C305" s="79" t="s">
        <v>396</v>
      </c>
      <c r="D305" s="9">
        <v>42689</v>
      </c>
      <c r="E305" s="143">
        <v>440000</v>
      </c>
      <c r="F305" s="90" t="s">
        <v>111</v>
      </c>
      <c r="G305" s="90" t="s">
        <v>115</v>
      </c>
    </row>
    <row r="306" spans="1:7" outlineLevel="1" x14ac:dyDescent="0.25">
      <c r="A306" s="138" t="s">
        <v>33</v>
      </c>
      <c r="B306" s="138" t="s">
        <v>654</v>
      </c>
      <c r="C306" s="139" t="s">
        <v>531</v>
      </c>
      <c r="D306" s="140">
        <v>42689</v>
      </c>
      <c r="E306" s="143">
        <v>3000</v>
      </c>
      <c r="F306" s="90" t="s">
        <v>111</v>
      </c>
      <c r="G306" s="90" t="s">
        <v>183</v>
      </c>
    </row>
    <row r="307" spans="1:7" ht="24" outlineLevel="1" x14ac:dyDescent="0.25">
      <c r="A307" s="138" t="s">
        <v>104</v>
      </c>
      <c r="B307" s="138" t="s">
        <v>655</v>
      </c>
      <c r="C307" s="139" t="s">
        <v>656</v>
      </c>
      <c r="D307" s="140">
        <v>42692</v>
      </c>
      <c r="E307" s="143">
        <v>2500</v>
      </c>
      <c r="F307" s="90" t="s">
        <v>111</v>
      </c>
      <c r="G307" s="90" t="s">
        <v>183</v>
      </c>
    </row>
    <row r="308" spans="1:7" ht="24" outlineLevel="1" x14ac:dyDescent="0.25">
      <c r="A308" s="138" t="s">
        <v>658</v>
      </c>
      <c r="B308" s="138" t="s">
        <v>659</v>
      </c>
      <c r="C308" s="139" t="s">
        <v>667</v>
      </c>
      <c r="D308" s="140">
        <v>42695</v>
      </c>
      <c r="E308" s="143">
        <v>6750</v>
      </c>
      <c r="F308" s="90" t="s">
        <v>675</v>
      </c>
      <c r="G308" s="90"/>
    </row>
    <row r="309" spans="1:7" ht="24" outlineLevel="1" x14ac:dyDescent="0.25">
      <c r="A309" s="138" t="s">
        <v>200</v>
      </c>
      <c r="B309" s="138" t="s">
        <v>270</v>
      </c>
      <c r="C309" s="139" t="s">
        <v>668</v>
      </c>
      <c r="D309" s="140">
        <v>42695</v>
      </c>
      <c r="E309" s="143">
        <v>80000</v>
      </c>
      <c r="F309" s="90" t="s">
        <v>111</v>
      </c>
      <c r="G309" s="90" t="s">
        <v>115</v>
      </c>
    </row>
    <row r="310" spans="1:7" ht="24" outlineLevel="1" x14ac:dyDescent="0.25">
      <c r="A310" s="138" t="s">
        <v>104</v>
      </c>
      <c r="B310" s="138" t="s">
        <v>660</v>
      </c>
      <c r="C310" s="139" t="s">
        <v>669</v>
      </c>
      <c r="D310" s="140">
        <v>42696</v>
      </c>
      <c r="E310" s="143">
        <v>2800</v>
      </c>
      <c r="F310" s="90" t="s">
        <v>111</v>
      </c>
      <c r="G310" s="90" t="s">
        <v>183</v>
      </c>
    </row>
    <row r="311" spans="1:7" ht="24" outlineLevel="1" x14ac:dyDescent="0.25">
      <c r="A311" s="138" t="s">
        <v>104</v>
      </c>
      <c r="B311" s="138" t="s">
        <v>661</v>
      </c>
      <c r="C311" s="139" t="s">
        <v>670</v>
      </c>
      <c r="D311" s="140">
        <v>42699</v>
      </c>
      <c r="E311" s="143">
        <v>1500</v>
      </c>
      <c r="F311" s="90" t="s">
        <v>111</v>
      </c>
      <c r="G311" s="90" t="s">
        <v>183</v>
      </c>
    </row>
    <row r="312" spans="1:7" outlineLevel="1" x14ac:dyDescent="0.25">
      <c r="A312" s="138" t="s">
        <v>662</v>
      </c>
      <c r="B312" s="138" t="s">
        <v>663</v>
      </c>
      <c r="C312" s="139" t="s">
        <v>671</v>
      </c>
      <c r="D312" s="140">
        <v>42705</v>
      </c>
      <c r="E312" s="143">
        <v>96000</v>
      </c>
      <c r="F312" s="90" t="s">
        <v>680</v>
      </c>
      <c r="G312" s="90" t="s">
        <v>680</v>
      </c>
    </row>
    <row r="313" spans="1:7" outlineLevel="1" x14ac:dyDescent="0.25">
      <c r="A313" s="138" t="s">
        <v>254</v>
      </c>
      <c r="B313" s="138" t="s">
        <v>664</v>
      </c>
      <c r="C313" s="139" t="s">
        <v>672</v>
      </c>
      <c r="D313" s="140">
        <v>42709</v>
      </c>
      <c r="E313" s="143">
        <v>2950</v>
      </c>
      <c r="F313" s="90" t="s">
        <v>111</v>
      </c>
      <c r="G313" s="90" t="s">
        <v>115</v>
      </c>
    </row>
    <row r="314" spans="1:7" ht="24" outlineLevel="1" x14ac:dyDescent="0.25">
      <c r="A314" s="138" t="s">
        <v>665</v>
      </c>
      <c r="B314" s="138" t="s">
        <v>666</v>
      </c>
      <c r="C314" s="139" t="s">
        <v>673</v>
      </c>
      <c r="D314" s="140">
        <v>42716</v>
      </c>
      <c r="E314" s="143">
        <v>85650</v>
      </c>
      <c r="F314" s="90" t="s">
        <v>111</v>
      </c>
      <c r="G314" s="90" t="s">
        <v>679</v>
      </c>
    </row>
    <row r="315" spans="1:7" ht="24" outlineLevel="1" x14ac:dyDescent="0.25">
      <c r="A315" s="138" t="s">
        <v>665</v>
      </c>
      <c r="B315" s="138" t="s">
        <v>666</v>
      </c>
      <c r="C315" s="139" t="s">
        <v>674</v>
      </c>
      <c r="D315" s="140">
        <v>42723</v>
      </c>
      <c r="E315" s="143">
        <v>77127</v>
      </c>
      <c r="F315" s="90" t="s">
        <v>111</v>
      </c>
      <c r="G315" s="90" t="s">
        <v>679</v>
      </c>
    </row>
    <row r="316" spans="1:7" outlineLevel="1" x14ac:dyDescent="0.25">
      <c r="A316" s="138" t="s">
        <v>289</v>
      </c>
      <c r="B316" s="138" t="s">
        <v>683</v>
      </c>
      <c r="C316" s="139" t="s">
        <v>684</v>
      </c>
      <c r="D316" s="140">
        <v>42716</v>
      </c>
      <c r="E316" s="147">
        <v>36850</v>
      </c>
      <c r="F316" s="90" t="s">
        <v>462</v>
      </c>
      <c r="G316" s="90" t="s">
        <v>461</v>
      </c>
    </row>
    <row r="317" spans="1:7" outlineLevel="1" x14ac:dyDescent="0.25">
      <c r="A317" s="138" t="s">
        <v>200</v>
      </c>
      <c r="B317" s="138" t="s">
        <v>685</v>
      </c>
      <c r="C317" s="139" t="s">
        <v>391</v>
      </c>
      <c r="D317" s="140">
        <v>42711</v>
      </c>
      <c r="E317" s="147">
        <v>91848</v>
      </c>
      <c r="F317" s="90" t="s">
        <v>111</v>
      </c>
      <c r="G317" s="90" t="s">
        <v>115</v>
      </c>
    </row>
    <row r="318" spans="1:7" ht="24" outlineLevel="1" x14ac:dyDescent="0.25">
      <c r="A318" s="138" t="s">
        <v>57</v>
      </c>
      <c r="B318" s="138" t="s">
        <v>686</v>
      </c>
      <c r="C318" s="139" t="s">
        <v>687</v>
      </c>
      <c r="D318" s="140">
        <v>42719</v>
      </c>
      <c r="E318" s="147">
        <v>99999</v>
      </c>
      <c r="F318" s="90"/>
      <c r="G318" s="90"/>
    </row>
    <row r="319" spans="1:7" outlineLevel="1" x14ac:dyDescent="0.25">
      <c r="A319" s="138" t="s">
        <v>33</v>
      </c>
      <c r="B319" s="138" t="s">
        <v>688</v>
      </c>
      <c r="C319" s="139" t="s">
        <v>689</v>
      </c>
      <c r="D319" s="140">
        <v>42719</v>
      </c>
      <c r="E319" s="147">
        <v>2450</v>
      </c>
      <c r="F319" s="90"/>
      <c r="G319" s="90"/>
    </row>
    <row r="320" spans="1:7" outlineLevel="1" x14ac:dyDescent="0.25">
      <c r="A320" s="138" t="s">
        <v>91</v>
      </c>
      <c r="B320" s="138" t="s">
        <v>690</v>
      </c>
      <c r="C320" s="139" t="s">
        <v>691</v>
      </c>
      <c r="D320" s="140">
        <v>42717</v>
      </c>
      <c r="E320" s="147">
        <v>14850</v>
      </c>
      <c r="F320" s="90"/>
      <c r="G320" s="90"/>
    </row>
    <row r="321" spans="1:7" outlineLevel="1" x14ac:dyDescent="0.25">
      <c r="A321" s="76"/>
      <c r="B321" s="76"/>
      <c r="C321" s="76"/>
      <c r="D321" s="77"/>
      <c r="E321" s="52"/>
      <c r="F321" s="90"/>
      <c r="G321" s="90"/>
    </row>
    <row r="322" spans="1:7" s="15" customFormat="1" outlineLevel="1" x14ac:dyDescent="0.25">
      <c r="A322" s="8"/>
      <c r="B322" s="8"/>
      <c r="C322" s="8"/>
      <c r="D322" s="9"/>
      <c r="E322" s="52"/>
      <c r="F322" s="91"/>
      <c r="G322" s="91"/>
    </row>
    <row r="323" spans="1:7" outlineLevel="1" x14ac:dyDescent="0.25">
      <c r="A323" s="28"/>
      <c r="B323" s="31"/>
      <c r="C323" s="31"/>
      <c r="D323" s="29"/>
      <c r="E323" s="30"/>
      <c r="F323" s="90"/>
      <c r="G323" s="90"/>
    </row>
    <row r="324" spans="1:7" s="3" customFormat="1" x14ac:dyDescent="0.25">
      <c r="A324" s="148" t="s">
        <v>22</v>
      </c>
      <c r="B324" s="148"/>
      <c r="C324" s="148"/>
      <c r="D324" s="149"/>
      <c r="E324" s="27">
        <f>SUM(E26:E323)</f>
        <v>29288688.820000008</v>
      </c>
      <c r="F324" s="92"/>
      <c r="G324" s="82"/>
    </row>
    <row r="325" spans="1:7" s="3" customFormat="1" x14ac:dyDescent="0.25">
      <c r="A325" s="96"/>
      <c r="B325" s="73" t="s">
        <v>3</v>
      </c>
      <c r="C325" s="74"/>
      <c r="D325" s="75"/>
      <c r="E325" s="33">
        <f>SUM(E21:E24,E324)</f>
        <v>110537131.04000001</v>
      </c>
      <c r="F325" s="82"/>
      <c r="G325" s="82"/>
    </row>
    <row r="326" spans="1:7" s="3" customFormat="1" x14ac:dyDescent="0.25">
      <c r="A326" s="97"/>
      <c r="B326" s="71" t="s">
        <v>4</v>
      </c>
      <c r="C326" s="72"/>
      <c r="D326" s="72"/>
      <c r="E326" s="35">
        <f>E18-E325</f>
        <v>17793701.959999993</v>
      </c>
      <c r="F326" s="92"/>
      <c r="G326" s="82"/>
    </row>
    <row r="327" spans="1:7" s="3" customFormat="1" outlineLevel="1" x14ac:dyDescent="0.25">
      <c r="A327" s="98"/>
      <c r="B327" s="65" t="s">
        <v>6</v>
      </c>
      <c r="C327" s="66"/>
      <c r="D327" s="67"/>
      <c r="E327" s="34">
        <f>268886.42+10000</f>
        <v>278886.42</v>
      </c>
      <c r="F327" s="82"/>
      <c r="G327" s="82"/>
    </row>
    <row r="328" spans="1:7" s="3" customFormat="1" outlineLevel="1" x14ac:dyDescent="0.25">
      <c r="A328" s="99"/>
      <c r="B328" s="68" t="s">
        <v>0</v>
      </c>
      <c r="C328" s="69"/>
      <c r="D328" s="70"/>
      <c r="E328" s="14">
        <f>E326-E327</f>
        <v>17514815.539999992</v>
      </c>
      <c r="F328" s="82"/>
      <c r="G328" s="82"/>
    </row>
    <row r="329" spans="1:7" s="3" customFormat="1" ht="21" customHeight="1" x14ac:dyDescent="0.25">
      <c r="A329" s="94"/>
      <c r="B329" s="6"/>
      <c r="C329" s="6"/>
      <c r="D329" s="7"/>
      <c r="F329" s="82"/>
      <c r="G329" s="86"/>
    </row>
    <row r="330" spans="1:7" s="3" customFormat="1" ht="21" customHeight="1" x14ac:dyDescent="0.25">
      <c r="A330" s="94"/>
      <c r="B330" s="6"/>
      <c r="C330" s="6"/>
      <c r="D330" s="7"/>
      <c r="F330" s="82"/>
      <c r="G330" s="86"/>
    </row>
    <row r="331" spans="1:7" s="3" customFormat="1" ht="21" customHeight="1" x14ac:dyDescent="0.25">
      <c r="A331" s="94"/>
      <c r="B331" s="6"/>
      <c r="C331" s="6"/>
      <c r="D331" s="2"/>
      <c r="F331" s="82"/>
      <c r="G331" s="86"/>
    </row>
    <row r="332" spans="1:7" ht="21" customHeight="1" x14ac:dyDescent="0.25">
      <c r="A332" s="100"/>
      <c r="B332" s="1"/>
      <c r="C332" s="1"/>
      <c r="D332" s="2"/>
    </row>
    <row r="333" spans="1:7" ht="21" customHeight="1" x14ac:dyDescent="0.25">
      <c r="A333" s="100"/>
      <c r="B333" s="1"/>
      <c r="C333" s="1"/>
      <c r="D333" s="2"/>
    </row>
    <row r="334" spans="1:7" ht="21" customHeight="1" x14ac:dyDescent="0.25">
      <c r="A334" s="100"/>
      <c r="B334" s="1"/>
      <c r="C334" s="1"/>
      <c r="D334" s="2"/>
    </row>
    <row r="335" spans="1:7" ht="21" customHeight="1" x14ac:dyDescent="0.25">
      <c r="A335" s="100"/>
      <c r="B335" s="1"/>
      <c r="C335" s="1"/>
      <c r="D335" s="4"/>
    </row>
    <row r="336" spans="1:7" ht="21" customHeight="1" x14ac:dyDescent="0.25">
      <c r="A336" s="100"/>
      <c r="B336" s="1"/>
      <c r="C336" s="1"/>
      <c r="D336" s="4"/>
    </row>
    <row r="337" spans="1:4" ht="21" customHeight="1" x14ac:dyDescent="0.25">
      <c r="A337" s="101"/>
      <c r="B337" s="1"/>
      <c r="C337" s="1"/>
      <c r="D337" s="4"/>
    </row>
    <row r="338" spans="1:4" ht="21" customHeight="1" x14ac:dyDescent="0.25">
      <c r="A338" s="101"/>
      <c r="B338" s="1"/>
      <c r="C338" s="1"/>
      <c r="D338" s="4"/>
    </row>
    <row r="339" spans="1:4" ht="21" customHeight="1" x14ac:dyDescent="0.25">
      <c r="A339" s="102"/>
      <c r="B339" s="1"/>
      <c r="C339" s="1"/>
      <c r="D339" s="4"/>
    </row>
    <row r="340" spans="1:4" ht="21" customHeight="1" x14ac:dyDescent="0.25">
      <c r="A340" s="102"/>
      <c r="B340" s="1"/>
      <c r="C340" s="1"/>
      <c r="D340" s="4"/>
    </row>
    <row r="341" spans="1:4" ht="21" customHeight="1" x14ac:dyDescent="0.25">
      <c r="A341" s="102"/>
      <c r="B341" s="1"/>
      <c r="C341" s="1"/>
      <c r="D341" s="4"/>
    </row>
    <row r="342" spans="1:4" ht="21" customHeight="1" x14ac:dyDescent="0.25">
      <c r="A342" s="102"/>
      <c r="B342" s="1"/>
      <c r="C342" s="1"/>
      <c r="D342" s="4"/>
    </row>
    <row r="343" spans="1:4" ht="21" customHeight="1" x14ac:dyDescent="0.25">
      <c r="A343" s="102"/>
      <c r="B343" s="1"/>
      <c r="C343" s="1"/>
      <c r="D343" s="4"/>
    </row>
    <row r="344" spans="1:4" ht="21" customHeight="1" x14ac:dyDescent="0.25">
      <c r="A344" s="102"/>
      <c r="B344" s="1"/>
      <c r="C344" s="1"/>
      <c r="D344" s="4"/>
    </row>
    <row r="345" spans="1:4" ht="21" customHeight="1" x14ac:dyDescent="0.25">
      <c r="A345" s="102"/>
      <c r="B345" s="1"/>
      <c r="C345" s="1"/>
      <c r="D345" s="4"/>
    </row>
    <row r="346" spans="1:4" ht="21" customHeight="1" x14ac:dyDescent="0.25">
      <c r="A346" s="102"/>
      <c r="B346" s="1"/>
      <c r="C346" s="1"/>
      <c r="D346" s="4"/>
    </row>
    <row r="347" spans="1:4" ht="21" customHeight="1" x14ac:dyDescent="0.25">
      <c r="A347" s="102"/>
      <c r="B347" s="1"/>
      <c r="C347" s="1"/>
      <c r="D347" s="4"/>
    </row>
    <row r="348" spans="1:4" ht="21" customHeight="1" x14ac:dyDescent="0.25">
      <c r="A348" s="102"/>
      <c r="B348" s="1"/>
      <c r="C348" s="1"/>
      <c r="D348" s="4"/>
    </row>
    <row r="349" spans="1:4" ht="21" customHeight="1" x14ac:dyDescent="0.25">
      <c r="A349" s="102"/>
      <c r="B349" s="1"/>
      <c r="C349" s="1"/>
      <c r="D349" s="4"/>
    </row>
    <row r="350" spans="1:4" ht="21" customHeight="1" x14ac:dyDescent="0.25">
      <c r="A350" s="102"/>
      <c r="B350" s="1"/>
      <c r="C350" s="1"/>
      <c r="D350" s="4"/>
    </row>
    <row r="351" spans="1:4" ht="21" customHeight="1" x14ac:dyDescent="0.25">
      <c r="A351" s="102"/>
      <c r="B351" s="1"/>
      <c r="C351" s="1"/>
      <c r="D351" s="4"/>
    </row>
    <row r="352" spans="1:4" ht="21" customHeight="1" x14ac:dyDescent="0.25">
      <c r="A352" s="102"/>
      <c r="B352" s="1"/>
      <c r="C352" s="1"/>
      <c r="D352" s="4"/>
    </row>
    <row r="353" spans="1:4" ht="21" customHeight="1" x14ac:dyDescent="0.25">
      <c r="A353" s="102"/>
      <c r="B353" s="1"/>
      <c r="C353" s="1"/>
      <c r="D353" s="4"/>
    </row>
    <row r="354" spans="1:4" ht="21" customHeight="1" x14ac:dyDescent="0.25">
      <c r="A354" s="102"/>
      <c r="B354" s="1"/>
      <c r="C354" s="1"/>
      <c r="D354" s="4"/>
    </row>
    <row r="355" spans="1:4" ht="21" customHeight="1" x14ac:dyDescent="0.25">
      <c r="A355" s="102"/>
      <c r="B355" s="1"/>
      <c r="C355" s="1"/>
      <c r="D355" s="4"/>
    </row>
    <row r="356" spans="1:4" ht="21" customHeight="1" x14ac:dyDescent="0.25">
      <c r="A356" s="102"/>
      <c r="B356" s="5"/>
      <c r="C356" s="5"/>
      <c r="D356" s="4"/>
    </row>
    <row r="357" spans="1:4" ht="21" customHeight="1" x14ac:dyDescent="0.25">
      <c r="A357" s="102"/>
      <c r="B357" s="5"/>
      <c r="C357" s="5"/>
      <c r="D357" s="4"/>
    </row>
    <row r="358" spans="1:4" ht="21" customHeight="1" x14ac:dyDescent="0.25">
      <c r="A358" s="102"/>
      <c r="B358" s="5"/>
      <c r="C358" s="5"/>
      <c r="D358" s="4"/>
    </row>
    <row r="359" spans="1:4" ht="21" customHeight="1" x14ac:dyDescent="0.25">
      <c r="A359" s="102"/>
      <c r="B359" s="5"/>
      <c r="C359" s="5"/>
      <c r="D359" s="4"/>
    </row>
    <row r="360" spans="1:4" ht="21" customHeight="1" x14ac:dyDescent="0.25">
      <c r="A360" s="102"/>
      <c r="B360" s="5"/>
      <c r="C360" s="5"/>
      <c r="D360" s="4"/>
    </row>
    <row r="361" spans="1:4" ht="21" customHeight="1" x14ac:dyDescent="0.25">
      <c r="A361" s="102"/>
      <c r="B361" s="5"/>
      <c r="C361" s="5"/>
      <c r="D361" s="4"/>
    </row>
    <row r="362" spans="1:4" x14ac:dyDescent="0.25">
      <c r="A362" s="102"/>
      <c r="B362" s="5"/>
      <c r="C362" s="5"/>
      <c r="D362" s="4"/>
    </row>
    <row r="363" spans="1:4" x14ac:dyDescent="0.25">
      <c r="A363" s="102"/>
      <c r="B363" s="5"/>
      <c r="C363" s="5"/>
      <c r="D363" s="4"/>
    </row>
    <row r="364" spans="1:4" x14ac:dyDescent="0.25">
      <c r="A364" s="102"/>
      <c r="B364" s="5"/>
      <c r="C364" s="5"/>
      <c r="D364" s="4"/>
    </row>
    <row r="365" spans="1:4" x14ac:dyDescent="0.25">
      <c r="A365" s="102"/>
      <c r="B365" s="5"/>
      <c r="C365" s="5"/>
      <c r="D365" s="4"/>
    </row>
    <row r="366" spans="1:4" x14ac:dyDescent="0.25">
      <c r="A366" s="102"/>
      <c r="B366" s="5"/>
      <c r="C366" s="5"/>
      <c r="D366" s="4"/>
    </row>
    <row r="367" spans="1:4" x14ac:dyDescent="0.25">
      <c r="A367" s="102"/>
      <c r="B367" s="5"/>
      <c r="C367" s="5"/>
      <c r="D367" s="4"/>
    </row>
    <row r="368" spans="1:4" x14ac:dyDescent="0.25">
      <c r="A368" s="102"/>
      <c r="B368" s="5"/>
      <c r="C368" s="5"/>
      <c r="D368" s="4"/>
    </row>
    <row r="369" spans="1:4" x14ac:dyDescent="0.25">
      <c r="A369" s="102"/>
      <c r="B369" s="5"/>
      <c r="C369" s="5"/>
      <c r="D369" s="4"/>
    </row>
    <row r="370" spans="1:4" x14ac:dyDescent="0.25">
      <c r="A370" s="102"/>
      <c r="B370" s="5"/>
      <c r="C370" s="5"/>
      <c r="D370" s="4"/>
    </row>
    <row r="371" spans="1:4" x14ac:dyDescent="0.25">
      <c r="A371" s="102"/>
      <c r="B371" s="5"/>
      <c r="C371" s="5"/>
      <c r="D371" s="4"/>
    </row>
    <row r="372" spans="1:4" x14ac:dyDescent="0.25">
      <c r="A372" s="102"/>
      <c r="B372" s="5"/>
      <c r="C372" s="5"/>
      <c r="D372" s="4"/>
    </row>
    <row r="373" spans="1:4" x14ac:dyDescent="0.25">
      <c r="A373" s="102"/>
      <c r="B373" s="5"/>
      <c r="C373" s="5"/>
      <c r="D373" s="4"/>
    </row>
    <row r="374" spans="1:4" x14ac:dyDescent="0.25">
      <c r="A374" s="102"/>
      <c r="B374" s="5"/>
      <c r="C374" s="5"/>
      <c r="D374" s="4"/>
    </row>
    <row r="375" spans="1:4" x14ac:dyDescent="0.25">
      <c r="A375" s="102"/>
      <c r="B375" s="5"/>
      <c r="C375" s="5"/>
      <c r="D375" s="4"/>
    </row>
    <row r="376" spans="1:4" x14ac:dyDescent="0.25">
      <c r="A376" s="102"/>
      <c r="B376" s="5"/>
      <c r="C376" s="5"/>
      <c r="D376" s="4"/>
    </row>
    <row r="377" spans="1:4" x14ac:dyDescent="0.25">
      <c r="A377" s="102"/>
      <c r="B377" s="5"/>
      <c r="C377" s="5"/>
      <c r="D377" s="4"/>
    </row>
    <row r="378" spans="1:4" x14ac:dyDescent="0.25">
      <c r="A378" s="102"/>
      <c r="B378" s="5"/>
      <c r="C378" s="5"/>
      <c r="D378" s="4"/>
    </row>
    <row r="379" spans="1:4" x14ac:dyDescent="0.25">
      <c r="A379" s="102"/>
      <c r="B379" s="5"/>
      <c r="C379" s="5"/>
      <c r="D379" s="4"/>
    </row>
    <row r="380" spans="1:4" x14ac:dyDescent="0.25">
      <c r="A380" s="102"/>
      <c r="B380" s="5"/>
      <c r="C380" s="5"/>
      <c r="D380" s="4"/>
    </row>
    <row r="381" spans="1:4" x14ac:dyDescent="0.25">
      <c r="A381" s="102"/>
      <c r="B381" s="5"/>
      <c r="C381" s="5"/>
      <c r="D381" s="4"/>
    </row>
    <row r="382" spans="1:4" x14ac:dyDescent="0.25">
      <c r="A382" s="102"/>
      <c r="B382" s="5"/>
      <c r="C382" s="5"/>
      <c r="D382" s="4"/>
    </row>
    <row r="383" spans="1:4" x14ac:dyDescent="0.25">
      <c r="A383" s="102"/>
      <c r="B383" s="5"/>
      <c r="C383" s="5"/>
      <c r="D383" s="4"/>
    </row>
    <row r="384" spans="1:4" x14ac:dyDescent="0.25">
      <c r="A384" s="102"/>
      <c r="B384" s="5"/>
      <c r="C384" s="5"/>
      <c r="D384" s="4"/>
    </row>
    <row r="385" spans="1:4" x14ac:dyDescent="0.25">
      <c r="A385" s="102"/>
      <c r="B385" s="5"/>
      <c r="C385" s="5"/>
      <c r="D385" s="4"/>
    </row>
    <row r="386" spans="1:4" x14ac:dyDescent="0.25">
      <c r="A386" s="102"/>
      <c r="B386" s="5"/>
      <c r="C386" s="5"/>
      <c r="D386" s="4"/>
    </row>
    <row r="387" spans="1:4" x14ac:dyDescent="0.25">
      <c r="A387" s="102"/>
      <c r="B387" s="5"/>
      <c r="C387" s="5"/>
      <c r="D387" s="4"/>
    </row>
    <row r="388" spans="1:4" x14ac:dyDescent="0.25">
      <c r="A388" s="102"/>
      <c r="B388" s="5"/>
      <c r="C388" s="5"/>
      <c r="D388" s="4"/>
    </row>
    <row r="389" spans="1:4" x14ac:dyDescent="0.25">
      <c r="A389" s="102"/>
      <c r="B389" s="5"/>
      <c r="C389" s="5"/>
      <c r="D389" s="4"/>
    </row>
    <row r="390" spans="1:4" x14ac:dyDescent="0.25">
      <c r="A390" s="102"/>
      <c r="B390" s="5"/>
      <c r="C390" s="5"/>
      <c r="D390" s="4"/>
    </row>
    <row r="391" spans="1:4" x14ac:dyDescent="0.25">
      <c r="A391" s="102"/>
      <c r="B391" s="5"/>
      <c r="C391" s="5"/>
      <c r="D391" s="4"/>
    </row>
    <row r="392" spans="1:4" x14ac:dyDescent="0.25">
      <c r="A392" s="102"/>
      <c r="B392" s="5"/>
      <c r="C392" s="5"/>
      <c r="D392" s="4"/>
    </row>
    <row r="393" spans="1:4" x14ac:dyDescent="0.25">
      <c r="A393" s="102"/>
      <c r="B393" s="5"/>
      <c r="C393" s="5"/>
      <c r="D393" s="4"/>
    </row>
    <row r="394" spans="1:4" x14ac:dyDescent="0.25">
      <c r="A394" s="102"/>
      <c r="B394" s="5"/>
      <c r="C394" s="5"/>
      <c r="D394" s="4"/>
    </row>
    <row r="395" spans="1:4" x14ac:dyDescent="0.25">
      <c r="A395" s="102"/>
      <c r="B395" s="5"/>
      <c r="C395" s="5"/>
      <c r="D395" s="4"/>
    </row>
    <row r="396" spans="1:4" x14ac:dyDescent="0.25">
      <c r="A396" s="102"/>
      <c r="B396" s="5"/>
      <c r="C396" s="5"/>
      <c r="D396" s="4"/>
    </row>
    <row r="397" spans="1:4" x14ac:dyDescent="0.25">
      <c r="A397" s="102"/>
      <c r="B397" s="5"/>
      <c r="C397" s="5"/>
      <c r="D397" s="4"/>
    </row>
    <row r="398" spans="1:4" x14ac:dyDescent="0.25">
      <c r="A398" s="102"/>
      <c r="B398" s="5"/>
      <c r="C398" s="5"/>
      <c r="D398" s="4"/>
    </row>
    <row r="399" spans="1:4" x14ac:dyDescent="0.25">
      <c r="A399" s="102"/>
      <c r="B399" s="5"/>
      <c r="C399" s="5"/>
      <c r="D399" s="4"/>
    </row>
    <row r="400" spans="1:4" x14ac:dyDescent="0.25">
      <c r="A400" s="102"/>
      <c r="B400" s="5"/>
      <c r="C400" s="5"/>
      <c r="D400" s="4"/>
    </row>
    <row r="401" spans="1:4" x14ac:dyDescent="0.25">
      <c r="A401" s="102"/>
      <c r="B401" s="5"/>
      <c r="C401" s="5"/>
      <c r="D401" s="4"/>
    </row>
    <row r="402" spans="1:4" x14ac:dyDescent="0.25">
      <c r="A402" s="102"/>
      <c r="B402" s="5"/>
      <c r="C402" s="5"/>
      <c r="D402" s="4"/>
    </row>
    <row r="403" spans="1:4" x14ac:dyDescent="0.25">
      <c r="A403" s="102"/>
      <c r="B403" s="5"/>
      <c r="C403" s="5"/>
      <c r="D403" s="4"/>
    </row>
    <row r="404" spans="1:4" x14ac:dyDescent="0.25">
      <c r="A404" s="102"/>
      <c r="B404" s="5"/>
      <c r="C404" s="5"/>
      <c r="D404" s="4"/>
    </row>
    <row r="405" spans="1:4" x14ac:dyDescent="0.25">
      <c r="A405" s="102"/>
      <c r="B405" s="5"/>
      <c r="C405" s="5"/>
      <c r="D405" s="4"/>
    </row>
    <row r="406" spans="1:4" x14ac:dyDescent="0.25">
      <c r="A406" s="102"/>
      <c r="B406" s="5"/>
      <c r="C406" s="5"/>
      <c r="D406" s="4"/>
    </row>
    <row r="407" spans="1:4" x14ac:dyDescent="0.25">
      <c r="A407" s="102"/>
      <c r="B407" s="5"/>
      <c r="C407" s="5"/>
      <c r="D407" s="4"/>
    </row>
    <row r="408" spans="1:4" x14ac:dyDescent="0.25">
      <c r="A408" s="102"/>
      <c r="B408" s="5"/>
      <c r="C408" s="5"/>
      <c r="D408" s="4"/>
    </row>
    <row r="409" spans="1:4" x14ac:dyDescent="0.25">
      <c r="A409" s="102"/>
      <c r="B409" s="5"/>
      <c r="C409" s="5"/>
      <c r="D409" s="4"/>
    </row>
    <row r="410" spans="1:4" x14ac:dyDescent="0.25">
      <c r="A410" s="102"/>
      <c r="B410" s="5"/>
      <c r="C410" s="5"/>
      <c r="D410" s="4"/>
    </row>
    <row r="411" spans="1:4" x14ac:dyDescent="0.25">
      <c r="A411" s="102"/>
      <c r="B411" s="5"/>
      <c r="C411" s="5"/>
      <c r="D411" s="4"/>
    </row>
    <row r="412" spans="1:4" x14ac:dyDescent="0.25">
      <c r="A412" s="102"/>
      <c r="B412" s="5"/>
      <c r="C412" s="5"/>
      <c r="D412" s="4"/>
    </row>
    <row r="413" spans="1:4" x14ac:dyDescent="0.25">
      <c r="A413" s="102"/>
      <c r="B413" s="5"/>
      <c r="C413" s="5"/>
      <c r="D413" s="4"/>
    </row>
    <row r="414" spans="1:4" x14ac:dyDescent="0.25">
      <c r="A414" s="102"/>
      <c r="B414" s="5"/>
      <c r="C414" s="5"/>
      <c r="D414" s="4"/>
    </row>
    <row r="415" spans="1:4" x14ac:dyDescent="0.25">
      <c r="A415" s="102"/>
      <c r="B415" s="5"/>
      <c r="C415" s="5"/>
      <c r="D415" s="4"/>
    </row>
    <row r="416" spans="1:4" x14ac:dyDescent="0.25">
      <c r="A416" s="102"/>
      <c r="B416" s="5"/>
      <c r="C416" s="5"/>
      <c r="D416" s="4"/>
    </row>
    <row r="417" spans="1:4" x14ac:dyDescent="0.25">
      <c r="A417" s="102"/>
      <c r="B417" s="5"/>
      <c r="C417" s="5"/>
      <c r="D417" s="4"/>
    </row>
    <row r="418" spans="1:4" x14ac:dyDescent="0.25">
      <c r="A418" s="102"/>
      <c r="B418" s="5"/>
      <c r="C418" s="5"/>
      <c r="D418" s="4"/>
    </row>
    <row r="419" spans="1:4" x14ac:dyDescent="0.25">
      <c r="A419" s="102"/>
      <c r="B419" s="5"/>
      <c r="C419" s="5"/>
      <c r="D419" s="4"/>
    </row>
    <row r="420" spans="1:4" x14ac:dyDescent="0.25">
      <c r="A420" s="102"/>
      <c r="B420" s="5"/>
      <c r="C420" s="5"/>
      <c r="D420" s="4"/>
    </row>
    <row r="421" spans="1:4" x14ac:dyDescent="0.25">
      <c r="A421" s="102"/>
      <c r="B421" s="5"/>
      <c r="C421" s="5"/>
      <c r="D421" s="4"/>
    </row>
    <row r="422" spans="1:4" x14ac:dyDescent="0.25">
      <c r="A422" s="102"/>
      <c r="B422" s="5"/>
      <c r="C422" s="5"/>
      <c r="D422" s="4"/>
    </row>
    <row r="423" spans="1:4" x14ac:dyDescent="0.25">
      <c r="A423" s="102"/>
      <c r="B423" s="5"/>
      <c r="C423" s="5"/>
      <c r="D423" s="4"/>
    </row>
    <row r="424" spans="1:4" x14ac:dyDescent="0.25">
      <c r="A424" s="102"/>
      <c r="B424" s="5"/>
      <c r="C424" s="5"/>
      <c r="D424" s="4"/>
    </row>
    <row r="425" spans="1:4" x14ac:dyDescent="0.25">
      <c r="A425" s="102"/>
      <c r="B425" s="5"/>
      <c r="C425" s="5"/>
      <c r="D425" s="4"/>
    </row>
    <row r="426" spans="1:4" x14ac:dyDescent="0.25">
      <c r="A426" s="102"/>
      <c r="B426" s="5"/>
      <c r="C426" s="5"/>
      <c r="D426" s="4"/>
    </row>
    <row r="427" spans="1:4" x14ac:dyDescent="0.25">
      <c r="A427" s="102"/>
      <c r="B427" s="5"/>
      <c r="C427" s="5"/>
      <c r="D427" s="4"/>
    </row>
    <row r="428" spans="1:4" x14ac:dyDescent="0.25">
      <c r="A428" s="102"/>
      <c r="B428" s="5"/>
      <c r="C428" s="5"/>
      <c r="D428" s="4"/>
    </row>
    <row r="429" spans="1:4" x14ac:dyDescent="0.25">
      <c r="A429" s="102"/>
      <c r="B429" s="5"/>
      <c r="C429" s="5"/>
      <c r="D429" s="4"/>
    </row>
    <row r="430" spans="1:4" x14ac:dyDescent="0.25">
      <c r="A430" s="102"/>
      <c r="B430" s="5"/>
      <c r="C430" s="5"/>
      <c r="D430" s="4"/>
    </row>
    <row r="431" spans="1:4" x14ac:dyDescent="0.25">
      <c r="A431" s="102"/>
      <c r="B431" s="5"/>
      <c r="C431" s="5"/>
      <c r="D431" s="4"/>
    </row>
    <row r="432" spans="1:4" x14ac:dyDescent="0.25">
      <c r="A432" s="102"/>
      <c r="B432" s="5"/>
      <c r="C432" s="5"/>
      <c r="D432" s="4"/>
    </row>
    <row r="433" spans="4:4" x14ac:dyDescent="0.25">
      <c r="D433" s="4"/>
    </row>
    <row r="434" spans="4:4" x14ac:dyDescent="0.25">
      <c r="D434" s="4"/>
    </row>
    <row r="435" spans="4:4" x14ac:dyDescent="0.25">
      <c r="D435" s="4"/>
    </row>
    <row r="436" spans="4:4" x14ac:dyDescent="0.25">
      <c r="D436" s="4"/>
    </row>
    <row r="437" spans="4:4" x14ac:dyDescent="0.25">
      <c r="D437" s="4"/>
    </row>
    <row r="438" spans="4:4" x14ac:dyDescent="0.25">
      <c r="D438" s="4"/>
    </row>
    <row r="439" spans="4:4" x14ac:dyDescent="0.25">
      <c r="D439" s="4"/>
    </row>
    <row r="440" spans="4:4" x14ac:dyDescent="0.25">
      <c r="D440" s="4"/>
    </row>
    <row r="441" spans="4:4" x14ac:dyDescent="0.25">
      <c r="D441" s="4"/>
    </row>
    <row r="442" spans="4:4" x14ac:dyDescent="0.25">
      <c r="D442" s="4"/>
    </row>
    <row r="443" spans="4:4" x14ac:dyDescent="0.25">
      <c r="D443" s="4"/>
    </row>
    <row r="444" spans="4:4" x14ac:dyDescent="0.25">
      <c r="D444" s="4"/>
    </row>
    <row r="445" spans="4:4" x14ac:dyDescent="0.25">
      <c r="D445" s="4"/>
    </row>
    <row r="446" spans="4:4" x14ac:dyDescent="0.25">
      <c r="D446" s="4"/>
    </row>
    <row r="447" spans="4:4" x14ac:dyDescent="0.25">
      <c r="D447" s="4"/>
    </row>
    <row r="448" spans="4:4" x14ac:dyDescent="0.25">
      <c r="D448" s="4"/>
    </row>
    <row r="449" spans="4:4" x14ac:dyDescent="0.25">
      <c r="D449" s="4"/>
    </row>
    <row r="450" spans="4:4" x14ac:dyDescent="0.25">
      <c r="D450" s="4"/>
    </row>
    <row r="451" spans="4:4" x14ac:dyDescent="0.25">
      <c r="D451" s="4"/>
    </row>
    <row r="452" spans="4:4" x14ac:dyDescent="0.25">
      <c r="D452" s="4"/>
    </row>
    <row r="453" spans="4:4" x14ac:dyDescent="0.25">
      <c r="D453" s="4"/>
    </row>
    <row r="454" spans="4:4" x14ac:dyDescent="0.25">
      <c r="D454" s="4"/>
    </row>
    <row r="455" spans="4:4" x14ac:dyDescent="0.25">
      <c r="D455" s="4"/>
    </row>
    <row r="456" spans="4:4" x14ac:dyDescent="0.25">
      <c r="D456" s="4"/>
    </row>
    <row r="457" spans="4:4" x14ac:dyDescent="0.25">
      <c r="D457" s="4"/>
    </row>
    <row r="458" spans="4:4" x14ac:dyDescent="0.25">
      <c r="D458" s="4"/>
    </row>
    <row r="459" spans="4:4" x14ac:dyDescent="0.25">
      <c r="D459" s="4"/>
    </row>
    <row r="460" spans="4:4" x14ac:dyDescent="0.25">
      <c r="D460" s="4"/>
    </row>
    <row r="461" spans="4:4" x14ac:dyDescent="0.25">
      <c r="D461" s="4"/>
    </row>
    <row r="462" spans="4:4" x14ac:dyDescent="0.25">
      <c r="D462" s="4"/>
    </row>
    <row r="463" spans="4:4" x14ac:dyDescent="0.25">
      <c r="D463" s="4"/>
    </row>
    <row r="464" spans="4:4" x14ac:dyDescent="0.25">
      <c r="D464" s="4"/>
    </row>
    <row r="465" spans="4:4" x14ac:dyDescent="0.25">
      <c r="D465" s="4"/>
    </row>
    <row r="466" spans="4:4" x14ac:dyDescent="0.25">
      <c r="D466" s="4"/>
    </row>
    <row r="467" spans="4:4" x14ac:dyDescent="0.25">
      <c r="D467" s="4"/>
    </row>
    <row r="468" spans="4:4" x14ac:dyDescent="0.25">
      <c r="D468" s="4"/>
    </row>
    <row r="469" spans="4:4" x14ac:dyDescent="0.25">
      <c r="D469" s="4"/>
    </row>
    <row r="470" spans="4:4" x14ac:dyDescent="0.25">
      <c r="D470" s="4"/>
    </row>
    <row r="471" spans="4:4" x14ac:dyDescent="0.25">
      <c r="D471" s="4"/>
    </row>
    <row r="472" spans="4:4" x14ac:dyDescent="0.25">
      <c r="D472" s="4"/>
    </row>
    <row r="473" spans="4:4" x14ac:dyDescent="0.25">
      <c r="D473" s="4"/>
    </row>
    <row r="474" spans="4:4" x14ac:dyDescent="0.25">
      <c r="D474" s="4"/>
    </row>
    <row r="475" spans="4:4" x14ac:dyDescent="0.25">
      <c r="D475" s="4"/>
    </row>
    <row r="476" spans="4:4" x14ac:dyDescent="0.25">
      <c r="D476" s="4"/>
    </row>
    <row r="477" spans="4:4" x14ac:dyDescent="0.25">
      <c r="D477" s="4"/>
    </row>
    <row r="478" spans="4:4" x14ac:dyDescent="0.25">
      <c r="D478" s="4"/>
    </row>
    <row r="479" spans="4:4" x14ac:dyDescent="0.25">
      <c r="D479" s="4"/>
    </row>
    <row r="480" spans="4:4" x14ac:dyDescent="0.25">
      <c r="D480" s="4"/>
    </row>
    <row r="481" spans="4:4" x14ac:dyDescent="0.25">
      <c r="D481" s="4"/>
    </row>
    <row r="482" spans="4:4" x14ac:dyDescent="0.25">
      <c r="D482" s="4"/>
    </row>
    <row r="483" spans="4:4" x14ac:dyDescent="0.25">
      <c r="D483" s="4"/>
    </row>
    <row r="484" spans="4:4" x14ac:dyDescent="0.25">
      <c r="D484" s="4"/>
    </row>
    <row r="485" spans="4:4" x14ac:dyDescent="0.25">
      <c r="D485" s="4"/>
    </row>
    <row r="486" spans="4:4" x14ac:dyDescent="0.25">
      <c r="D486" s="4"/>
    </row>
    <row r="487" spans="4:4" x14ac:dyDescent="0.25">
      <c r="D487" s="4"/>
    </row>
    <row r="488" spans="4:4" x14ac:dyDescent="0.25">
      <c r="D488" s="4"/>
    </row>
    <row r="489" spans="4:4" x14ac:dyDescent="0.25">
      <c r="D489" s="4"/>
    </row>
    <row r="490" spans="4:4" x14ac:dyDescent="0.25">
      <c r="D490" s="4"/>
    </row>
    <row r="491" spans="4:4" x14ac:dyDescent="0.25">
      <c r="D491" s="4"/>
    </row>
    <row r="492" spans="4:4" x14ac:dyDescent="0.25">
      <c r="D492" s="4"/>
    </row>
    <row r="493" spans="4:4" x14ac:dyDescent="0.25">
      <c r="D493" s="4"/>
    </row>
    <row r="494" spans="4:4" x14ac:dyDescent="0.25">
      <c r="D494" s="4"/>
    </row>
    <row r="495" spans="4:4" x14ac:dyDescent="0.25">
      <c r="D495" s="4"/>
    </row>
    <row r="496" spans="4:4" x14ac:dyDescent="0.25">
      <c r="D496" s="4"/>
    </row>
    <row r="497" spans="4:4" x14ac:dyDescent="0.25">
      <c r="D497" s="4"/>
    </row>
    <row r="498" spans="4:4" x14ac:dyDescent="0.25">
      <c r="D498" s="4"/>
    </row>
    <row r="499" spans="4:4" x14ac:dyDescent="0.25">
      <c r="D499" s="4"/>
    </row>
    <row r="500" spans="4:4" x14ac:dyDescent="0.25">
      <c r="D500" s="4"/>
    </row>
    <row r="501" spans="4:4" x14ac:dyDescent="0.25">
      <c r="D501" s="4"/>
    </row>
    <row r="502" spans="4:4" x14ac:dyDescent="0.25">
      <c r="D502" s="4"/>
    </row>
    <row r="503" spans="4:4" x14ac:dyDescent="0.25">
      <c r="D503" s="4"/>
    </row>
    <row r="504" spans="4:4" x14ac:dyDescent="0.25">
      <c r="D504" s="4"/>
    </row>
  </sheetData>
  <autoFilter ref="A25:G328"/>
  <sortState ref="A41:E110">
    <sortCondition ref="D41:D110"/>
  </sortState>
  <mergeCells count="14">
    <mergeCell ref="A324:D324"/>
    <mergeCell ref="A17:D17"/>
    <mergeCell ref="A18:D18"/>
    <mergeCell ref="A1:E1"/>
    <mergeCell ref="A2:E2"/>
    <mergeCell ref="A3:D3"/>
    <mergeCell ref="A4:D4"/>
    <mergeCell ref="A5:D5"/>
    <mergeCell ref="A6:D6"/>
    <mergeCell ref="A20:E20"/>
    <mergeCell ref="A21:D21"/>
    <mergeCell ref="A22:D22"/>
    <mergeCell ref="A23:D23"/>
    <mergeCell ref="A24:D24"/>
  </mergeCells>
  <pageMargins left="0.51181102362204722" right="0" top="0.35433070866141736" bottom="0.35433070866141736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13" workbookViewId="0">
      <selection activeCell="C13" sqref="C13"/>
    </sheetView>
  </sheetViews>
  <sheetFormatPr defaultRowHeight="18.75" x14ac:dyDescent="0.3"/>
  <cols>
    <col min="1" max="1" width="7" style="55" customWidth="1"/>
    <col min="2" max="2" width="71.140625" style="55" customWidth="1"/>
    <col min="3" max="3" width="19.140625" style="55" customWidth="1"/>
  </cols>
  <sheetData>
    <row r="1" spans="1:3" x14ac:dyDescent="0.3">
      <c r="A1" s="162" t="s">
        <v>139</v>
      </c>
      <c r="B1" s="162"/>
      <c r="C1" s="162"/>
    </row>
    <row r="3" spans="1:3" x14ac:dyDescent="0.3">
      <c r="A3" s="60"/>
      <c r="B3" s="60" t="s">
        <v>142</v>
      </c>
      <c r="C3" s="61">
        <v>22667045</v>
      </c>
    </row>
    <row r="4" spans="1:3" s="59" customFormat="1" x14ac:dyDescent="0.25">
      <c r="A4" s="58" t="s">
        <v>140</v>
      </c>
      <c r="B4" s="58" t="s">
        <v>143</v>
      </c>
      <c r="C4" s="58" t="s">
        <v>141</v>
      </c>
    </row>
    <row r="5" spans="1:3" x14ac:dyDescent="0.3">
      <c r="A5" s="57">
        <v>1</v>
      </c>
      <c r="B5" s="56" t="s">
        <v>144</v>
      </c>
      <c r="C5" s="62">
        <v>10560000</v>
      </c>
    </row>
    <row r="6" spans="1:3" x14ac:dyDescent="0.3">
      <c r="A6" s="57">
        <v>2</v>
      </c>
      <c r="B6" s="56" t="s">
        <v>146</v>
      </c>
      <c r="C6" s="62">
        <v>1600000</v>
      </c>
    </row>
    <row r="7" spans="1:3" x14ac:dyDescent="0.3">
      <c r="A7" s="57">
        <v>3</v>
      </c>
      <c r="B7" s="56" t="s">
        <v>147</v>
      </c>
      <c r="C7" s="62">
        <v>200000</v>
      </c>
    </row>
    <row r="8" spans="1:3" x14ac:dyDescent="0.3">
      <c r="A8" s="57">
        <v>4</v>
      </c>
      <c r="B8" s="56" t="s">
        <v>148</v>
      </c>
      <c r="C8" s="62">
        <v>2500000</v>
      </c>
    </row>
    <row r="9" spans="1:3" x14ac:dyDescent="0.3">
      <c r="A9" s="57">
        <v>5</v>
      </c>
      <c r="B9" s="56" t="s">
        <v>149</v>
      </c>
      <c r="C9" s="62">
        <v>1600000</v>
      </c>
    </row>
    <row r="10" spans="1:3" x14ac:dyDescent="0.3">
      <c r="A10" s="57">
        <v>6</v>
      </c>
      <c r="B10" s="56" t="s">
        <v>150</v>
      </c>
      <c r="C10" s="62">
        <v>1000000</v>
      </c>
    </row>
    <row r="11" spans="1:3" x14ac:dyDescent="0.3">
      <c r="A11" s="57">
        <v>7</v>
      </c>
      <c r="B11" s="56" t="s">
        <v>151</v>
      </c>
      <c r="C11" s="62">
        <v>1000000</v>
      </c>
    </row>
    <row r="12" spans="1:3" x14ac:dyDescent="0.3">
      <c r="A12" s="57">
        <v>8</v>
      </c>
      <c r="B12" s="56" t="s">
        <v>152</v>
      </c>
      <c r="C12" s="62">
        <v>2000000</v>
      </c>
    </row>
    <row r="13" spans="1:3" x14ac:dyDescent="0.3">
      <c r="A13" s="57">
        <v>9</v>
      </c>
      <c r="B13" s="56" t="s">
        <v>153</v>
      </c>
      <c r="C13" s="62">
        <v>2000000</v>
      </c>
    </row>
    <row r="14" spans="1:3" x14ac:dyDescent="0.3">
      <c r="A14" s="57">
        <v>10</v>
      </c>
      <c r="B14" s="56" t="s">
        <v>154</v>
      </c>
      <c r="C14" s="62">
        <v>2000000</v>
      </c>
    </row>
    <row r="15" spans="1:3" x14ac:dyDescent="0.3">
      <c r="A15" s="57">
        <v>11</v>
      </c>
      <c r="B15" s="56" t="s">
        <v>155</v>
      </c>
      <c r="C15" s="62">
        <v>900000</v>
      </c>
    </row>
    <row r="16" spans="1:3" x14ac:dyDescent="0.3">
      <c r="A16" s="57">
        <v>12</v>
      </c>
      <c r="B16" s="56" t="s">
        <v>156</v>
      </c>
      <c r="C16" s="62">
        <v>4600000</v>
      </c>
    </row>
    <row r="17" spans="1:3" x14ac:dyDescent="0.3">
      <c r="A17" s="57">
        <v>13</v>
      </c>
      <c r="B17" s="56" t="s">
        <v>157</v>
      </c>
      <c r="C17" s="62">
        <v>1000000</v>
      </c>
    </row>
    <row r="18" spans="1:3" x14ac:dyDescent="0.3">
      <c r="A18" s="57">
        <v>14</v>
      </c>
      <c r="B18" s="56" t="s">
        <v>158</v>
      </c>
      <c r="C18" s="62">
        <v>1500000</v>
      </c>
    </row>
    <row r="19" spans="1:3" x14ac:dyDescent="0.3">
      <c r="A19" s="57">
        <v>15</v>
      </c>
      <c r="B19" s="56" t="s">
        <v>159</v>
      </c>
      <c r="C19" s="62">
        <v>1000000</v>
      </c>
    </row>
    <row r="20" spans="1:3" x14ac:dyDescent="0.3">
      <c r="A20" s="57">
        <v>16</v>
      </c>
      <c r="B20" s="56" t="s">
        <v>160</v>
      </c>
      <c r="C20" s="62">
        <v>600000</v>
      </c>
    </row>
    <row r="21" spans="1:3" x14ac:dyDescent="0.3">
      <c r="A21" s="57">
        <v>17</v>
      </c>
      <c r="B21" s="56" t="s">
        <v>161</v>
      </c>
      <c r="C21" s="62">
        <v>150000</v>
      </c>
    </row>
    <row r="22" spans="1:3" x14ac:dyDescent="0.3">
      <c r="A22" s="60"/>
      <c r="B22" s="63" t="s">
        <v>145</v>
      </c>
      <c r="C22" s="61">
        <f>C3-SUM(C5:C21)</f>
        <v>-11542955</v>
      </c>
    </row>
  </sheetData>
  <mergeCells count="1">
    <mergeCell ref="A1:C1"/>
  </mergeCells>
  <pageMargins left="0.11811023622047245" right="0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1"/>
  <sheetViews>
    <sheetView tabSelected="1" workbookViewId="0">
      <selection activeCell="E364" sqref="E364"/>
    </sheetView>
  </sheetViews>
  <sheetFormatPr defaultRowHeight="15" outlineLevelRow="2" outlineLevelCol="1" x14ac:dyDescent="0.25"/>
  <cols>
    <col min="1" max="1" width="36.140625" style="103" customWidth="1"/>
    <col min="2" max="2" width="36.140625" customWidth="1"/>
    <col min="3" max="3" width="9.140625" hidden="1" customWidth="1" outlineLevel="1"/>
    <col min="4" max="4" width="11.28515625" hidden="1" customWidth="1" outlineLevel="1"/>
    <col min="5" max="5" width="15.42578125" customWidth="1" collapsed="1"/>
    <col min="6" max="6" width="33.5703125" style="83" hidden="1" customWidth="1" outlineLevel="1"/>
    <col min="7" max="7" width="31.85546875" style="84" hidden="1" customWidth="1" outlineLevel="1"/>
    <col min="8" max="8" width="9.140625" collapsed="1"/>
    <col min="253" max="253" width="4.85546875" customWidth="1"/>
    <col min="254" max="254" width="44.7109375" customWidth="1"/>
    <col min="255" max="255" width="10.85546875" customWidth="1"/>
    <col min="256" max="256" width="13.85546875" customWidth="1"/>
    <col min="257" max="257" width="8.85546875" customWidth="1"/>
    <col min="258" max="258" width="12.42578125" customWidth="1"/>
    <col min="509" max="509" width="4.85546875" customWidth="1"/>
    <col min="510" max="510" width="44.7109375" customWidth="1"/>
    <col min="511" max="511" width="10.85546875" customWidth="1"/>
    <col min="512" max="512" width="13.85546875" customWidth="1"/>
    <col min="513" max="513" width="8.85546875" customWidth="1"/>
    <col min="514" max="514" width="12.42578125" customWidth="1"/>
    <col min="765" max="765" width="4.85546875" customWidth="1"/>
    <col min="766" max="766" width="44.7109375" customWidth="1"/>
    <col min="767" max="767" width="10.85546875" customWidth="1"/>
    <col min="768" max="768" width="13.85546875" customWidth="1"/>
    <col min="769" max="769" width="8.85546875" customWidth="1"/>
    <col min="770" max="770" width="12.42578125" customWidth="1"/>
    <col min="1021" max="1021" width="4.85546875" customWidth="1"/>
    <col min="1022" max="1022" width="44.7109375" customWidth="1"/>
    <col min="1023" max="1023" width="10.85546875" customWidth="1"/>
    <col min="1024" max="1024" width="13.85546875" customWidth="1"/>
    <col min="1025" max="1025" width="8.85546875" customWidth="1"/>
    <col min="1026" max="1026" width="12.42578125" customWidth="1"/>
    <col min="1277" max="1277" width="4.85546875" customWidth="1"/>
    <col min="1278" max="1278" width="44.7109375" customWidth="1"/>
    <col min="1279" max="1279" width="10.85546875" customWidth="1"/>
    <col min="1280" max="1280" width="13.85546875" customWidth="1"/>
    <col min="1281" max="1281" width="8.85546875" customWidth="1"/>
    <col min="1282" max="1282" width="12.42578125" customWidth="1"/>
    <col min="1533" max="1533" width="4.85546875" customWidth="1"/>
    <col min="1534" max="1534" width="44.7109375" customWidth="1"/>
    <col min="1535" max="1535" width="10.85546875" customWidth="1"/>
    <col min="1536" max="1536" width="13.85546875" customWidth="1"/>
    <col min="1537" max="1537" width="8.85546875" customWidth="1"/>
    <col min="1538" max="1538" width="12.42578125" customWidth="1"/>
    <col min="1789" max="1789" width="4.85546875" customWidth="1"/>
    <col min="1790" max="1790" width="44.7109375" customWidth="1"/>
    <col min="1791" max="1791" width="10.85546875" customWidth="1"/>
    <col min="1792" max="1792" width="13.85546875" customWidth="1"/>
    <col min="1793" max="1793" width="8.85546875" customWidth="1"/>
    <col min="1794" max="1794" width="12.42578125" customWidth="1"/>
    <col min="2045" max="2045" width="4.85546875" customWidth="1"/>
    <col min="2046" max="2046" width="44.7109375" customWidth="1"/>
    <col min="2047" max="2047" width="10.85546875" customWidth="1"/>
    <col min="2048" max="2048" width="13.85546875" customWidth="1"/>
    <col min="2049" max="2049" width="8.85546875" customWidth="1"/>
    <col min="2050" max="2050" width="12.42578125" customWidth="1"/>
    <col min="2301" max="2301" width="4.85546875" customWidth="1"/>
    <col min="2302" max="2302" width="44.7109375" customWidth="1"/>
    <col min="2303" max="2303" width="10.85546875" customWidth="1"/>
    <col min="2304" max="2304" width="13.85546875" customWidth="1"/>
    <col min="2305" max="2305" width="8.85546875" customWidth="1"/>
    <col min="2306" max="2306" width="12.42578125" customWidth="1"/>
    <col min="2557" max="2557" width="4.85546875" customWidth="1"/>
    <col min="2558" max="2558" width="44.7109375" customWidth="1"/>
    <col min="2559" max="2559" width="10.85546875" customWidth="1"/>
    <col min="2560" max="2560" width="13.85546875" customWidth="1"/>
    <col min="2561" max="2561" width="8.85546875" customWidth="1"/>
    <col min="2562" max="2562" width="12.42578125" customWidth="1"/>
    <col min="2813" max="2813" width="4.85546875" customWidth="1"/>
    <col min="2814" max="2814" width="44.7109375" customWidth="1"/>
    <col min="2815" max="2815" width="10.85546875" customWidth="1"/>
    <col min="2816" max="2816" width="13.85546875" customWidth="1"/>
    <col min="2817" max="2817" width="8.85546875" customWidth="1"/>
    <col min="2818" max="2818" width="12.42578125" customWidth="1"/>
    <col min="3069" max="3069" width="4.85546875" customWidth="1"/>
    <col min="3070" max="3070" width="44.7109375" customWidth="1"/>
    <col min="3071" max="3071" width="10.85546875" customWidth="1"/>
    <col min="3072" max="3072" width="13.85546875" customWidth="1"/>
    <col min="3073" max="3073" width="8.85546875" customWidth="1"/>
    <col min="3074" max="3074" width="12.42578125" customWidth="1"/>
    <col min="3325" max="3325" width="4.85546875" customWidth="1"/>
    <col min="3326" max="3326" width="44.7109375" customWidth="1"/>
    <col min="3327" max="3327" width="10.85546875" customWidth="1"/>
    <col min="3328" max="3328" width="13.85546875" customWidth="1"/>
    <col min="3329" max="3329" width="8.85546875" customWidth="1"/>
    <col min="3330" max="3330" width="12.42578125" customWidth="1"/>
    <col min="3581" max="3581" width="4.85546875" customWidth="1"/>
    <col min="3582" max="3582" width="44.7109375" customWidth="1"/>
    <col min="3583" max="3583" width="10.85546875" customWidth="1"/>
    <col min="3584" max="3584" width="13.85546875" customWidth="1"/>
    <col min="3585" max="3585" width="8.85546875" customWidth="1"/>
    <col min="3586" max="3586" width="12.42578125" customWidth="1"/>
    <col min="3837" max="3837" width="4.85546875" customWidth="1"/>
    <col min="3838" max="3838" width="44.7109375" customWidth="1"/>
    <col min="3839" max="3839" width="10.85546875" customWidth="1"/>
    <col min="3840" max="3840" width="13.85546875" customWidth="1"/>
    <col min="3841" max="3841" width="8.85546875" customWidth="1"/>
    <col min="3842" max="3842" width="12.42578125" customWidth="1"/>
    <col min="4093" max="4093" width="4.85546875" customWidth="1"/>
    <col min="4094" max="4094" width="44.7109375" customWidth="1"/>
    <col min="4095" max="4095" width="10.85546875" customWidth="1"/>
    <col min="4096" max="4096" width="13.85546875" customWidth="1"/>
    <col min="4097" max="4097" width="8.85546875" customWidth="1"/>
    <col min="4098" max="4098" width="12.42578125" customWidth="1"/>
    <col min="4349" max="4349" width="4.85546875" customWidth="1"/>
    <col min="4350" max="4350" width="44.7109375" customWidth="1"/>
    <col min="4351" max="4351" width="10.85546875" customWidth="1"/>
    <col min="4352" max="4352" width="13.85546875" customWidth="1"/>
    <col min="4353" max="4353" width="8.85546875" customWidth="1"/>
    <col min="4354" max="4354" width="12.42578125" customWidth="1"/>
    <col min="4605" max="4605" width="4.85546875" customWidth="1"/>
    <col min="4606" max="4606" width="44.7109375" customWidth="1"/>
    <col min="4607" max="4607" width="10.85546875" customWidth="1"/>
    <col min="4608" max="4608" width="13.85546875" customWidth="1"/>
    <col min="4609" max="4609" width="8.85546875" customWidth="1"/>
    <col min="4610" max="4610" width="12.42578125" customWidth="1"/>
    <col min="4861" max="4861" width="4.85546875" customWidth="1"/>
    <col min="4862" max="4862" width="44.7109375" customWidth="1"/>
    <col min="4863" max="4863" width="10.85546875" customWidth="1"/>
    <col min="4864" max="4864" width="13.85546875" customWidth="1"/>
    <col min="4865" max="4865" width="8.85546875" customWidth="1"/>
    <col min="4866" max="4866" width="12.42578125" customWidth="1"/>
    <col min="5117" max="5117" width="4.85546875" customWidth="1"/>
    <col min="5118" max="5118" width="44.7109375" customWidth="1"/>
    <col min="5119" max="5119" width="10.85546875" customWidth="1"/>
    <col min="5120" max="5120" width="13.85546875" customWidth="1"/>
    <col min="5121" max="5121" width="8.85546875" customWidth="1"/>
    <col min="5122" max="5122" width="12.42578125" customWidth="1"/>
    <col min="5373" max="5373" width="4.85546875" customWidth="1"/>
    <col min="5374" max="5374" width="44.7109375" customWidth="1"/>
    <col min="5375" max="5375" width="10.85546875" customWidth="1"/>
    <col min="5376" max="5376" width="13.85546875" customWidth="1"/>
    <col min="5377" max="5377" width="8.85546875" customWidth="1"/>
    <col min="5378" max="5378" width="12.42578125" customWidth="1"/>
    <col min="5629" max="5629" width="4.85546875" customWidth="1"/>
    <col min="5630" max="5630" width="44.7109375" customWidth="1"/>
    <col min="5631" max="5631" width="10.85546875" customWidth="1"/>
    <col min="5632" max="5632" width="13.85546875" customWidth="1"/>
    <col min="5633" max="5633" width="8.85546875" customWidth="1"/>
    <col min="5634" max="5634" width="12.42578125" customWidth="1"/>
    <col min="5885" max="5885" width="4.85546875" customWidth="1"/>
    <col min="5886" max="5886" width="44.7109375" customWidth="1"/>
    <col min="5887" max="5887" width="10.85546875" customWidth="1"/>
    <col min="5888" max="5888" width="13.85546875" customWidth="1"/>
    <col min="5889" max="5889" width="8.85546875" customWidth="1"/>
    <col min="5890" max="5890" width="12.42578125" customWidth="1"/>
    <col min="6141" max="6141" width="4.85546875" customWidth="1"/>
    <col min="6142" max="6142" width="44.7109375" customWidth="1"/>
    <col min="6143" max="6143" width="10.85546875" customWidth="1"/>
    <col min="6144" max="6144" width="13.85546875" customWidth="1"/>
    <col min="6145" max="6145" width="8.85546875" customWidth="1"/>
    <col min="6146" max="6146" width="12.42578125" customWidth="1"/>
    <col min="6397" max="6397" width="4.85546875" customWidth="1"/>
    <col min="6398" max="6398" width="44.7109375" customWidth="1"/>
    <col min="6399" max="6399" width="10.85546875" customWidth="1"/>
    <col min="6400" max="6400" width="13.85546875" customWidth="1"/>
    <col min="6401" max="6401" width="8.85546875" customWidth="1"/>
    <col min="6402" max="6402" width="12.42578125" customWidth="1"/>
    <col min="6653" max="6653" width="4.85546875" customWidth="1"/>
    <col min="6654" max="6654" width="44.7109375" customWidth="1"/>
    <col min="6655" max="6655" width="10.85546875" customWidth="1"/>
    <col min="6656" max="6656" width="13.85546875" customWidth="1"/>
    <col min="6657" max="6657" width="8.85546875" customWidth="1"/>
    <col min="6658" max="6658" width="12.42578125" customWidth="1"/>
    <col min="6909" max="6909" width="4.85546875" customWidth="1"/>
    <col min="6910" max="6910" width="44.7109375" customWidth="1"/>
    <col min="6911" max="6911" width="10.85546875" customWidth="1"/>
    <col min="6912" max="6912" width="13.85546875" customWidth="1"/>
    <col min="6913" max="6913" width="8.85546875" customWidth="1"/>
    <col min="6914" max="6914" width="12.42578125" customWidth="1"/>
    <col min="7165" max="7165" width="4.85546875" customWidth="1"/>
    <col min="7166" max="7166" width="44.7109375" customWidth="1"/>
    <col min="7167" max="7167" width="10.85546875" customWidth="1"/>
    <col min="7168" max="7168" width="13.85546875" customWidth="1"/>
    <col min="7169" max="7169" width="8.85546875" customWidth="1"/>
    <col min="7170" max="7170" width="12.42578125" customWidth="1"/>
    <col min="7421" max="7421" width="4.85546875" customWidth="1"/>
    <col min="7422" max="7422" width="44.7109375" customWidth="1"/>
    <col min="7423" max="7423" width="10.85546875" customWidth="1"/>
    <col min="7424" max="7424" width="13.85546875" customWidth="1"/>
    <col min="7425" max="7425" width="8.85546875" customWidth="1"/>
    <col min="7426" max="7426" width="12.42578125" customWidth="1"/>
    <col min="7677" max="7677" width="4.85546875" customWidth="1"/>
    <col min="7678" max="7678" width="44.7109375" customWidth="1"/>
    <col min="7679" max="7679" width="10.85546875" customWidth="1"/>
    <col min="7680" max="7680" width="13.85546875" customWidth="1"/>
    <col min="7681" max="7681" width="8.85546875" customWidth="1"/>
    <col min="7682" max="7682" width="12.42578125" customWidth="1"/>
    <col min="7933" max="7933" width="4.85546875" customWidth="1"/>
    <col min="7934" max="7934" width="44.7109375" customWidth="1"/>
    <col min="7935" max="7935" width="10.85546875" customWidth="1"/>
    <col min="7936" max="7936" width="13.85546875" customWidth="1"/>
    <col min="7937" max="7937" width="8.85546875" customWidth="1"/>
    <col min="7938" max="7938" width="12.42578125" customWidth="1"/>
    <col min="8189" max="8189" width="4.85546875" customWidth="1"/>
    <col min="8190" max="8190" width="44.7109375" customWidth="1"/>
    <col min="8191" max="8191" width="10.85546875" customWidth="1"/>
    <col min="8192" max="8192" width="13.85546875" customWidth="1"/>
    <col min="8193" max="8193" width="8.85546875" customWidth="1"/>
    <col min="8194" max="8194" width="12.42578125" customWidth="1"/>
    <col min="8445" max="8445" width="4.85546875" customWidth="1"/>
    <col min="8446" max="8446" width="44.7109375" customWidth="1"/>
    <col min="8447" max="8447" width="10.85546875" customWidth="1"/>
    <col min="8448" max="8448" width="13.85546875" customWidth="1"/>
    <col min="8449" max="8449" width="8.85546875" customWidth="1"/>
    <col min="8450" max="8450" width="12.42578125" customWidth="1"/>
    <col min="8701" max="8701" width="4.85546875" customWidth="1"/>
    <col min="8702" max="8702" width="44.7109375" customWidth="1"/>
    <col min="8703" max="8703" width="10.85546875" customWidth="1"/>
    <col min="8704" max="8704" width="13.85546875" customWidth="1"/>
    <col min="8705" max="8705" width="8.85546875" customWidth="1"/>
    <col min="8706" max="8706" width="12.42578125" customWidth="1"/>
    <col min="8957" max="8957" width="4.85546875" customWidth="1"/>
    <col min="8958" max="8958" width="44.7109375" customWidth="1"/>
    <col min="8959" max="8959" width="10.85546875" customWidth="1"/>
    <col min="8960" max="8960" width="13.85546875" customWidth="1"/>
    <col min="8961" max="8961" width="8.85546875" customWidth="1"/>
    <col min="8962" max="8962" width="12.42578125" customWidth="1"/>
    <col min="9213" max="9213" width="4.85546875" customWidth="1"/>
    <col min="9214" max="9214" width="44.7109375" customWidth="1"/>
    <col min="9215" max="9215" width="10.85546875" customWidth="1"/>
    <col min="9216" max="9216" width="13.85546875" customWidth="1"/>
    <col min="9217" max="9217" width="8.85546875" customWidth="1"/>
    <col min="9218" max="9218" width="12.42578125" customWidth="1"/>
    <col min="9469" max="9469" width="4.85546875" customWidth="1"/>
    <col min="9470" max="9470" width="44.7109375" customWidth="1"/>
    <col min="9471" max="9471" width="10.85546875" customWidth="1"/>
    <col min="9472" max="9472" width="13.85546875" customWidth="1"/>
    <col min="9473" max="9473" width="8.85546875" customWidth="1"/>
    <col min="9474" max="9474" width="12.42578125" customWidth="1"/>
    <col min="9725" max="9725" width="4.85546875" customWidth="1"/>
    <col min="9726" max="9726" width="44.7109375" customWidth="1"/>
    <col min="9727" max="9727" width="10.85546875" customWidth="1"/>
    <col min="9728" max="9728" width="13.85546875" customWidth="1"/>
    <col min="9729" max="9729" width="8.85546875" customWidth="1"/>
    <col min="9730" max="9730" width="12.42578125" customWidth="1"/>
    <col min="9981" max="9981" width="4.85546875" customWidth="1"/>
    <col min="9982" max="9982" width="44.7109375" customWidth="1"/>
    <col min="9983" max="9983" width="10.85546875" customWidth="1"/>
    <col min="9984" max="9984" width="13.85546875" customWidth="1"/>
    <col min="9985" max="9985" width="8.85546875" customWidth="1"/>
    <col min="9986" max="9986" width="12.42578125" customWidth="1"/>
    <col min="10237" max="10237" width="4.85546875" customWidth="1"/>
    <col min="10238" max="10238" width="44.7109375" customWidth="1"/>
    <col min="10239" max="10239" width="10.85546875" customWidth="1"/>
    <col min="10240" max="10240" width="13.85546875" customWidth="1"/>
    <col min="10241" max="10241" width="8.85546875" customWidth="1"/>
    <col min="10242" max="10242" width="12.42578125" customWidth="1"/>
    <col min="10493" max="10493" width="4.85546875" customWidth="1"/>
    <col min="10494" max="10494" width="44.7109375" customWidth="1"/>
    <col min="10495" max="10495" width="10.85546875" customWidth="1"/>
    <col min="10496" max="10496" width="13.85546875" customWidth="1"/>
    <col min="10497" max="10497" width="8.85546875" customWidth="1"/>
    <col min="10498" max="10498" width="12.42578125" customWidth="1"/>
    <col min="10749" max="10749" width="4.85546875" customWidth="1"/>
    <col min="10750" max="10750" width="44.7109375" customWidth="1"/>
    <col min="10751" max="10751" width="10.85546875" customWidth="1"/>
    <col min="10752" max="10752" width="13.85546875" customWidth="1"/>
    <col min="10753" max="10753" width="8.85546875" customWidth="1"/>
    <col min="10754" max="10754" width="12.42578125" customWidth="1"/>
    <col min="11005" max="11005" width="4.85546875" customWidth="1"/>
    <col min="11006" max="11006" width="44.7109375" customWidth="1"/>
    <col min="11007" max="11007" width="10.85546875" customWidth="1"/>
    <col min="11008" max="11008" width="13.85546875" customWidth="1"/>
    <col min="11009" max="11009" width="8.85546875" customWidth="1"/>
    <col min="11010" max="11010" width="12.42578125" customWidth="1"/>
    <col min="11261" max="11261" width="4.85546875" customWidth="1"/>
    <col min="11262" max="11262" width="44.7109375" customWidth="1"/>
    <col min="11263" max="11263" width="10.85546875" customWidth="1"/>
    <col min="11264" max="11264" width="13.85546875" customWidth="1"/>
    <col min="11265" max="11265" width="8.85546875" customWidth="1"/>
    <col min="11266" max="11266" width="12.42578125" customWidth="1"/>
    <col min="11517" max="11517" width="4.85546875" customWidth="1"/>
    <col min="11518" max="11518" width="44.7109375" customWidth="1"/>
    <col min="11519" max="11519" width="10.85546875" customWidth="1"/>
    <col min="11520" max="11520" width="13.85546875" customWidth="1"/>
    <col min="11521" max="11521" width="8.85546875" customWidth="1"/>
    <col min="11522" max="11522" width="12.42578125" customWidth="1"/>
    <col min="11773" max="11773" width="4.85546875" customWidth="1"/>
    <col min="11774" max="11774" width="44.7109375" customWidth="1"/>
    <col min="11775" max="11775" width="10.85546875" customWidth="1"/>
    <col min="11776" max="11776" width="13.85546875" customWidth="1"/>
    <col min="11777" max="11777" width="8.85546875" customWidth="1"/>
    <col min="11778" max="11778" width="12.42578125" customWidth="1"/>
    <col min="12029" max="12029" width="4.85546875" customWidth="1"/>
    <col min="12030" max="12030" width="44.7109375" customWidth="1"/>
    <col min="12031" max="12031" width="10.85546875" customWidth="1"/>
    <col min="12032" max="12032" width="13.85546875" customWidth="1"/>
    <col min="12033" max="12033" width="8.85546875" customWidth="1"/>
    <col min="12034" max="12034" width="12.42578125" customWidth="1"/>
    <col min="12285" max="12285" width="4.85546875" customWidth="1"/>
    <col min="12286" max="12286" width="44.7109375" customWidth="1"/>
    <col min="12287" max="12287" width="10.85546875" customWidth="1"/>
    <col min="12288" max="12288" width="13.85546875" customWidth="1"/>
    <col min="12289" max="12289" width="8.85546875" customWidth="1"/>
    <col min="12290" max="12290" width="12.42578125" customWidth="1"/>
    <col min="12541" max="12541" width="4.85546875" customWidth="1"/>
    <col min="12542" max="12542" width="44.7109375" customWidth="1"/>
    <col min="12543" max="12543" width="10.85546875" customWidth="1"/>
    <col min="12544" max="12544" width="13.85546875" customWidth="1"/>
    <col min="12545" max="12545" width="8.85546875" customWidth="1"/>
    <col min="12546" max="12546" width="12.42578125" customWidth="1"/>
    <col min="12797" max="12797" width="4.85546875" customWidth="1"/>
    <col min="12798" max="12798" width="44.7109375" customWidth="1"/>
    <col min="12799" max="12799" width="10.85546875" customWidth="1"/>
    <col min="12800" max="12800" width="13.85546875" customWidth="1"/>
    <col min="12801" max="12801" width="8.85546875" customWidth="1"/>
    <col min="12802" max="12802" width="12.42578125" customWidth="1"/>
    <col min="13053" max="13053" width="4.85546875" customWidth="1"/>
    <col min="13054" max="13054" width="44.7109375" customWidth="1"/>
    <col min="13055" max="13055" width="10.85546875" customWidth="1"/>
    <col min="13056" max="13056" width="13.85546875" customWidth="1"/>
    <col min="13057" max="13057" width="8.85546875" customWidth="1"/>
    <col min="13058" max="13058" width="12.42578125" customWidth="1"/>
    <col min="13309" max="13309" width="4.85546875" customWidth="1"/>
    <col min="13310" max="13310" width="44.7109375" customWidth="1"/>
    <col min="13311" max="13311" width="10.85546875" customWidth="1"/>
    <col min="13312" max="13312" width="13.85546875" customWidth="1"/>
    <col min="13313" max="13313" width="8.85546875" customWidth="1"/>
    <col min="13314" max="13314" width="12.42578125" customWidth="1"/>
    <col min="13565" max="13565" width="4.85546875" customWidth="1"/>
    <col min="13566" max="13566" width="44.7109375" customWidth="1"/>
    <col min="13567" max="13567" width="10.85546875" customWidth="1"/>
    <col min="13568" max="13568" width="13.85546875" customWidth="1"/>
    <col min="13569" max="13569" width="8.85546875" customWidth="1"/>
    <col min="13570" max="13570" width="12.42578125" customWidth="1"/>
    <col min="13821" max="13821" width="4.85546875" customWidth="1"/>
    <col min="13822" max="13822" width="44.7109375" customWidth="1"/>
    <col min="13823" max="13823" width="10.85546875" customWidth="1"/>
    <col min="13824" max="13824" width="13.85546875" customWidth="1"/>
    <col min="13825" max="13825" width="8.85546875" customWidth="1"/>
    <col min="13826" max="13826" width="12.42578125" customWidth="1"/>
    <col min="14077" max="14077" width="4.85546875" customWidth="1"/>
    <col min="14078" max="14078" width="44.7109375" customWidth="1"/>
    <col min="14079" max="14079" width="10.85546875" customWidth="1"/>
    <col min="14080" max="14080" width="13.85546875" customWidth="1"/>
    <col min="14081" max="14081" width="8.85546875" customWidth="1"/>
    <col min="14082" max="14082" width="12.42578125" customWidth="1"/>
    <col min="14333" max="14333" width="4.85546875" customWidth="1"/>
    <col min="14334" max="14334" width="44.7109375" customWidth="1"/>
    <col min="14335" max="14335" width="10.85546875" customWidth="1"/>
    <col min="14336" max="14336" width="13.85546875" customWidth="1"/>
    <col min="14337" max="14337" width="8.85546875" customWidth="1"/>
    <col min="14338" max="14338" width="12.42578125" customWidth="1"/>
    <col min="14589" max="14589" width="4.85546875" customWidth="1"/>
    <col min="14590" max="14590" width="44.7109375" customWidth="1"/>
    <col min="14591" max="14591" width="10.85546875" customWidth="1"/>
    <col min="14592" max="14592" width="13.85546875" customWidth="1"/>
    <col min="14593" max="14593" width="8.85546875" customWidth="1"/>
    <col min="14594" max="14594" width="12.42578125" customWidth="1"/>
    <col min="14845" max="14845" width="4.85546875" customWidth="1"/>
    <col min="14846" max="14846" width="44.7109375" customWidth="1"/>
    <col min="14847" max="14847" width="10.85546875" customWidth="1"/>
    <col min="14848" max="14848" width="13.85546875" customWidth="1"/>
    <col min="14849" max="14849" width="8.85546875" customWidth="1"/>
    <col min="14850" max="14850" width="12.42578125" customWidth="1"/>
    <col min="15101" max="15101" width="4.85546875" customWidth="1"/>
    <col min="15102" max="15102" width="44.7109375" customWidth="1"/>
    <col min="15103" max="15103" width="10.85546875" customWidth="1"/>
    <col min="15104" max="15104" width="13.85546875" customWidth="1"/>
    <col min="15105" max="15105" width="8.85546875" customWidth="1"/>
    <col min="15106" max="15106" width="12.42578125" customWidth="1"/>
    <col min="15357" max="15357" width="4.85546875" customWidth="1"/>
    <col min="15358" max="15358" width="44.7109375" customWidth="1"/>
    <col min="15359" max="15359" width="10.85546875" customWidth="1"/>
    <col min="15360" max="15360" width="13.85546875" customWidth="1"/>
    <col min="15361" max="15361" width="8.85546875" customWidth="1"/>
    <col min="15362" max="15362" width="12.42578125" customWidth="1"/>
    <col min="15613" max="15613" width="4.85546875" customWidth="1"/>
    <col min="15614" max="15614" width="44.7109375" customWidth="1"/>
    <col min="15615" max="15615" width="10.85546875" customWidth="1"/>
    <col min="15616" max="15616" width="13.85546875" customWidth="1"/>
    <col min="15617" max="15617" width="8.85546875" customWidth="1"/>
    <col min="15618" max="15618" width="12.42578125" customWidth="1"/>
    <col min="15869" max="15869" width="4.85546875" customWidth="1"/>
    <col min="15870" max="15870" width="44.7109375" customWidth="1"/>
    <col min="15871" max="15871" width="10.85546875" customWidth="1"/>
    <col min="15872" max="15872" width="13.85546875" customWidth="1"/>
    <col min="15873" max="15873" width="8.85546875" customWidth="1"/>
    <col min="15874" max="15874" width="12.42578125" customWidth="1"/>
    <col min="16125" max="16125" width="4.85546875" customWidth="1"/>
    <col min="16126" max="16126" width="44.7109375" customWidth="1"/>
    <col min="16127" max="16127" width="10.85546875" customWidth="1"/>
    <col min="16128" max="16128" width="13.85546875" customWidth="1"/>
    <col min="16129" max="16129" width="8.85546875" customWidth="1"/>
    <col min="16130" max="16130" width="12.42578125" customWidth="1"/>
  </cols>
  <sheetData>
    <row r="1" spans="1:8" ht="15.75" x14ac:dyDescent="0.25">
      <c r="A1" s="154" t="s">
        <v>2</v>
      </c>
      <c r="B1" s="154"/>
      <c r="C1" s="154"/>
      <c r="D1" s="154"/>
      <c r="E1" s="154"/>
    </row>
    <row r="2" spans="1:8" ht="15.75" x14ac:dyDescent="0.25">
      <c r="A2" s="155" t="s">
        <v>9</v>
      </c>
      <c r="B2" s="155"/>
      <c r="C2" s="155"/>
      <c r="D2" s="155"/>
      <c r="E2" s="155"/>
    </row>
    <row r="3" spans="1:8" x14ac:dyDescent="0.25">
      <c r="A3" s="163" t="s">
        <v>11</v>
      </c>
      <c r="B3" s="163"/>
      <c r="C3" s="163"/>
      <c r="D3" s="163"/>
      <c r="E3" s="24">
        <v>13165000</v>
      </c>
      <c r="G3" s="83"/>
      <c r="H3" s="16"/>
    </row>
    <row r="4" spans="1:8" x14ac:dyDescent="0.25">
      <c r="A4" s="163" t="s">
        <v>12</v>
      </c>
      <c r="B4" s="163"/>
      <c r="C4" s="163"/>
      <c r="D4" s="163"/>
      <c r="E4" s="24">
        <v>21835000</v>
      </c>
      <c r="G4" s="83"/>
      <c r="H4" s="16"/>
    </row>
    <row r="5" spans="1:8" x14ac:dyDescent="0.25">
      <c r="A5" s="170" t="s">
        <v>14</v>
      </c>
      <c r="B5" s="170"/>
      <c r="C5" s="170"/>
      <c r="D5" s="170"/>
      <c r="E5" s="24">
        <v>70211393</v>
      </c>
      <c r="G5" s="83"/>
      <c r="H5" s="16"/>
    </row>
    <row r="6" spans="1:8" x14ac:dyDescent="0.25">
      <c r="A6" s="170" t="s">
        <v>20</v>
      </c>
      <c r="B6" s="170"/>
      <c r="C6" s="170"/>
      <c r="D6" s="170"/>
      <c r="E6" s="24">
        <v>2866440</v>
      </c>
      <c r="G6" s="83"/>
      <c r="H6" s="16"/>
    </row>
    <row r="7" spans="1:8" x14ac:dyDescent="0.25">
      <c r="A7" s="113" t="s">
        <v>10</v>
      </c>
      <c r="B7" s="21" t="s">
        <v>7</v>
      </c>
      <c r="C7" s="21" t="s">
        <v>211</v>
      </c>
      <c r="D7" s="22" t="s">
        <v>496</v>
      </c>
      <c r="E7" s="23" t="s">
        <v>13</v>
      </c>
      <c r="G7" s="83"/>
      <c r="H7" s="16"/>
    </row>
    <row r="8" spans="1:8" x14ac:dyDescent="0.25">
      <c r="A8" s="43" t="s">
        <v>23</v>
      </c>
      <c r="B8" s="44">
        <v>42391</v>
      </c>
      <c r="C8" s="78" t="s">
        <v>212</v>
      </c>
      <c r="D8" s="44">
        <v>42391</v>
      </c>
      <c r="E8" s="45">
        <v>200000</v>
      </c>
      <c r="G8" s="83"/>
      <c r="H8" s="16"/>
    </row>
    <row r="9" spans="1:8" ht="25.5" x14ac:dyDescent="0.25">
      <c r="A9" s="43" t="s">
        <v>208</v>
      </c>
      <c r="B9" s="44">
        <v>42485</v>
      </c>
      <c r="C9" s="78" t="s">
        <v>213</v>
      </c>
      <c r="D9" s="44">
        <v>42485</v>
      </c>
      <c r="E9" s="45">
        <v>2500000</v>
      </c>
      <c r="G9" s="83"/>
      <c r="H9" s="16"/>
    </row>
    <row r="10" spans="1:8" x14ac:dyDescent="0.25">
      <c r="A10" s="43" t="s">
        <v>163</v>
      </c>
      <c r="B10" s="44">
        <v>42489</v>
      </c>
      <c r="C10" s="78" t="s">
        <v>214</v>
      </c>
      <c r="D10" s="44">
        <v>42489</v>
      </c>
      <c r="E10" s="45">
        <v>10000000</v>
      </c>
      <c r="G10" s="83"/>
      <c r="H10" s="16"/>
    </row>
    <row r="11" spans="1:8" x14ac:dyDescent="0.25">
      <c r="A11" s="43" t="s">
        <v>209</v>
      </c>
      <c r="B11" s="44">
        <v>42516</v>
      </c>
      <c r="C11" s="78" t="s">
        <v>215</v>
      </c>
      <c r="D11" s="44">
        <v>42516</v>
      </c>
      <c r="E11" s="45">
        <v>5000000</v>
      </c>
      <c r="G11" s="83"/>
      <c r="H11" s="16"/>
    </row>
    <row r="12" spans="1:8" x14ac:dyDescent="0.25">
      <c r="A12" s="43" t="s">
        <v>210</v>
      </c>
      <c r="B12" s="44">
        <v>42562</v>
      </c>
      <c r="C12" s="78" t="s">
        <v>216</v>
      </c>
      <c r="D12" s="44">
        <v>42562</v>
      </c>
      <c r="E12" s="45">
        <v>5000000</v>
      </c>
      <c r="G12" s="83"/>
      <c r="H12" s="16"/>
    </row>
    <row r="13" spans="1:8" hidden="1" outlineLevel="1" x14ac:dyDescent="0.25">
      <c r="A13" s="51"/>
      <c r="B13" s="32"/>
      <c r="C13" s="32"/>
      <c r="D13" s="44"/>
      <c r="E13" s="45"/>
      <c r="G13" s="83"/>
      <c r="H13" s="16"/>
    </row>
    <row r="14" spans="1:8" s="15" customFormat="1" hidden="1" outlineLevel="1" x14ac:dyDescent="0.25">
      <c r="A14" s="50"/>
      <c r="B14" s="11"/>
      <c r="C14" s="11"/>
      <c r="D14" s="12"/>
      <c r="E14" s="13"/>
      <c r="F14" s="85"/>
      <c r="G14" s="85"/>
      <c r="H14" s="17"/>
    </row>
    <row r="15" spans="1:8" s="3" customFormat="1" collapsed="1" x14ac:dyDescent="0.25">
      <c r="A15" s="164" t="s">
        <v>421</v>
      </c>
      <c r="B15" s="164"/>
      <c r="C15" s="164"/>
      <c r="D15" s="164"/>
      <c r="E15" s="27">
        <f>SUM(E8:E14)</f>
        <v>22700000</v>
      </c>
      <c r="F15" s="82"/>
      <c r="G15" s="82"/>
      <c r="H15" s="18"/>
    </row>
    <row r="16" spans="1:8" s="3" customFormat="1" x14ac:dyDescent="0.25">
      <c r="A16" s="166" t="s">
        <v>1</v>
      </c>
      <c r="B16" s="166"/>
      <c r="C16" s="166"/>
      <c r="D16" s="166"/>
      <c r="E16" s="10">
        <f>SUM(E3:E6,E15)</f>
        <v>130777833</v>
      </c>
      <c r="F16" s="82"/>
      <c r="G16" s="82"/>
      <c r="H16" s="18"/>
    </row>
    <row r="17" spans="1:7" s="3" customFormat="1" x14ac:dyDescent="0.25">
      <c r="A17" s="94"/>
      <c r="B17" s="6"/>
      <c r="C17" s="6"/>
      <c r="D17" s="7"/>
      <c r="F17" s="82"/>
      <c r="G17" s="86"/>
    </row>
    <row r="18" spans="1:7" s="3" customFormat="1" ht="15.75" x14ac:dyDescent="0.25">
      <c r="A18" s="155" t="s">
        <v>8</v>
      </c>
      <c r="B18" s="155"/>
      <c r="C18" s="155"/>
      <c r="D18" s="155"/>
      <c r="E18" s="155"/>
      <c r="F18" s="87"/>
      <c r="G18" s="87"/>
    </row>
    <row r="19" spans="1:7" x14ac:dyDescent="0.25">
      <c r="A19" s="163" t="s">
        <v>17</v>
      </c>
      <c r="B19" s="163"/>
      <c r="C19" s="163"/>
      <c r="D19" s="163"/>
      <c r="E19" s="24">
        <v>6196220.6699999999</v>
      </c>
      <c r="F19" s="88"/>
      <c r="G19" s="88"/>
    </row>
    <row r="20" spans="1:7" x14ac:dyDescent="0.25">
      <c r="A20" s="163" t="s">
        <v>18</v>
      </c>
      <c r="B20" s="163"/>
      <c r="C20" s="163"/>
      <c r="D20" s="163"/>
      <c r="E20" s="24">
        <v>17948105.41</v>
      </c>
      <c r="F20" s="88"/>
      <c r="G20" s="88"/>
    </row>
    <row r="21" spans="1:7" x14ac:dyDescent="0.25">
      <c r="A21" s="163" t="s">
        <v>19</v>
      </c>
      <c r="B21" s="163"/>
      <c r="C21" s="163"/>
      <c r="D21" s="163"/>
      <c r="E21" s="24">
        <v>23648112.600000001</v>
      </c>
      <c r="F21" s="88"/>
      <c r="G21" s="88"/>
    </row>
    <row r="22" spans="1:7" x14ac:dyDescent="0.25">
      <c r="A22" s="163" t="s">
        <v>21</v>
      </c>
      <c r="B22" s="163"/>
      <c r="C22" s="163"/>
      <c r="D22" s="163"/>
      <c r="E22" s="24">
        <v>33456003.539999999</v>
      </c>
      <c r="F22" s="88"/>
      <c r="G22" s="88"/>
    </row>
    <row r="23" spans="1:7" x14ac:dyDescent="0.25">
      <c r="A23" s="113" t="s">
        <v>16</v>
      </c>
      <c r="B23" s="19" t="s">
        <v>7</v>
      </c>
      <c r="C23" s="20" t="s">
        <v>211</v>
      </c>
      <c r="D23" s="25" t="s">
        <v>496</v>
      </c>
      <c r="E23" s="26" t="s">
        <v>13</v>
      </c>
      <c r="F23" s="89" t="s">
        <v>105</v>
      </c>
      <c r="G23" s="89" t="s">
        <v>106</v>
      </c>
    </row>
    <row r="24" spans="1:7" ht="24" hidden="1" outlineLevel="2" x14ac:dyDescent="0.25">
      <c r="A24" s="8" t="s">
        <v>170</v>
      </c>
      <c r="B24" s="8" t="s">
        <v>171</v>
      </c>
      <c r="C24" s="8"/>
      <c r="D24" s="9">
        <v>42440</v>
      </c>
      <c r="E24" s="104">
        <v>12000</v>
      </c>
      <c r="F24" s="90" t="s">
        <v>172</v>
      </c>
      <c r="G24" s="90" t="s">
        <v>127</v>
      </c>
    </row>
    <row r="25" spans="1:7" outlineLevel="1" collapsed="1" x14ac:dyDescent="0.25">
      <c r="A25" s="8"/>
      <c r="B25" s="108" t="s">
        <v>172</v>
      </c>
      <c r="C25" s="8"/>
      <c r="D25" s="9"/>
      <c r="E25" s="52">
        <f>SUBTOTAL(9,E24:E24)</f>
        <v>12000</v>
      </c>
      <c r="F25" s="106" t="s">
        <v>474</v>
      </c>
      <c r="G25" s="90"/>
    </row>
    <row r="26" spans="1:7" hidden="1" outlineLevel="2" x14ac:dyDescent="0.25">
      <c r="A26" s="8" t="s">
        <v>33</v>
      </c>
      <c r="B26" s="8" t="s">
        <v>80</v>
      </c>
      <c r="C26" s="8"/>
      <c r="D26" s="9">
        <v>42440</v>
      </c>
      <c r="E26" s="52">
        <v>17500</v>
      </c>
      <c r="F26" s="90" t="s">
        <v>128</v>
      </c>
      <c r="G26" s="90" t="s">
        <v>129</v>
      </c>
    </row>
    <row r="27" spans="1:7" hidden="1" outlineLevel="2" x14ac:dyDescent="0.25">
      <c r="A27" s="8" t="s">
        <v>205</v>
      </c>
      <c r="B27" s="8" t="s">
        <v>206</v>
      </c>
      <c r="C27" s="8"/>
      <c r="D27" s="9">
        <v>42485</v>
      </c>
      <c r="E27" s="52">
        <v>15900</v>
      </c>
      <c r="F27" s="90" t="s">
        <v>128</v>
      </c>
      <c r="G27" s="90" t="s">
        <v>130</v>
      </c>
    </row>
    <row r="28" spans="1:7" hidden="1" outlineLevel="2" x14ac:dyDescent="0.25">
      <c r="A28" s="8" t="s">
        <v>33</v>
      </c>
      <c r="B28" s="8" t="s">
        <v>285</v>
      </c>
      <c r="C28" s="79" t="s">
        <v>374</v>
      </c>
      <c r="D28" s="9">
        <v>42530</v>
      </c>
      <c r="E28" s="53">
        <v>9000</v>
      </c>
      <c r="F28" s="90" t="s">
        <v>128</v>
      </c>
      <c r="G28" s="90" t="s">
        <v>466</v>
      </c>
    </row>
    <row r="29" spans="1:7" outlineLevel="1" collapsed="1" x14ac:dyDescent="0.25">
      <c r="A29" s="8" t="s">
        <v>499</v>
      </c>
      <c r="B29" s="109" t="s">
        <v>128</v>
      </c>
      <c r="C29" s="79"/>
      <c r="D29" s="9"/>
      <c r="E29" s="52">
        <f>SUBTOTAL(9,E26:E28)</f>
        <v>42400</v>
      </c>
      <c r="F29" s="107" t="s">
        <v>475</v>
      </c>
      <c r="G29" s="90"/>
    </row>
    <row r="30" spans="1:7" ht="24" hidden="1" outlineLevel="2" x14ac:dyDescent="0.25">
      <c r="A30" s="8" t="s">
        <v>72</v>
      </c>
      <c r="B30" s="8" t="s">
        <v>73</v>
      </c>
      <c r="C30" s="79" t="s">
        <v>221</v>
      </c>
      <c r="D30" s="9">
        <v>42433</v>
      </c>
      <c r="E30" s="52">
        <v>48000</v>
      </c>
      <c r="F30" s="90" t="s">
        <v>491</v>
      </c>
      <c r="G30" s="90" t="s">
        <v>424</v>
      </c>
    </row>
    <row r="31" spans="1:7" ht="36.75" hidden="1" outlineLevel="2" x14ac:dyDescent="0.25">
      <c r="A31" s="8" t="s">
        <v>38</v>
      </c>
      <c r="B31" s="8" t="s">
        <v>74</v>
      </c>
      <c r="C31" s="79" t="s">
        <v>222</v>
      </c>
      <c r="D31" s="9">
        <v>42433</v>
      </c>
      <c r="E31" s="52">
        <v>100000</v>
      </c>
      <c r="F31" s="90" t="s">
        <v>491</v>
      </c>
      <c r="G31" s="90" t="s">
        <v>425</v>
      </c>
    </row>
    <row r="32" spans="1:7" ht="36" hidden="1" outlineLevel="2" x14ac:dyDescent="0.25">
      <c r="A32" s="8" t="s">
        <v>38</v>
      </c>
      <c r="B32" s="8" t="s">
        <v>75</v>
      </c>
      <c r="C32" s="79" t="s">
        <v>223</v>
      </c>
      <c r="D32" s="9">
        <v>42433</v>
      </c>
      <c r="E32" s="52">
        <v>99000</v>
      </c>
      <c r="F32" s="90" t="s">
        <v>491</v>
      </c>
      <c r="G32" s="90" t="s">
        <v>428</v>
      </c>
    </row>
    <row r="33" spans="1:7" ht="36" hidden="1" outlineLevel="2" x14ac:dyDescent="0.25">
      <c r="A33" s="8" t="s">
        <v>38</v>
      </c>
      <c r="B33" s="8" t="s">
        <v>76</v>
      </c>
      <c r="C33" s="79" t="s">
        <v>224</v>
      </c>
      <c r="D33" s="9">
        <v>42433</v>
      </c>
      <c r="E33" s="52">
        <v>100000</v>
      </c>
      <c r="F33" s="90" t="s">
        <v>491</v>
      </c>
      <c r="G33" s="90" t="s">
        <v>427</v>
      </c>
    </row>
    <row r="34" spans="1:7" outlineLevel="1" collapsed="1" x14ac:dyDescent="0.25">
      <c r="A34" s="8" t="s">
        <v>498</v>
      </c>
      <c r="B34" s="109" t="s">
        <v>491</v>
      </c>
      <c r="C34" s="79"/>
      <c r="D34" s="9"/>
      <c r="E34" s="52">
        <f>SUBTOTAL(9,E30:E33)</f>
        <v>347000</v>
      </c>
      <c r="F34" s="107" t="s">
        <v>492</v>
      </c>
      <c r="G34" s="90"/>
    </row>
    <row r="35" spans="1:7" ht="21" hidden="1" customHeight="1" outlineLevel="2" x14ac:dyDescent="0.25">
      <c r="A35" s="8" t="s">
        <v>40</v>
      </c>
      <c r="B35" s="8" t="s">
        <v>41</v>
      </c>
      <c r="C35" s="8"/>
      <c r="D35" s="9">
        <v>42401</v>
      </c>
      <c r="E35" s="52">
        <v>99000</v>
      </c>
      <c r="F35" s="90" t="s">
        <v>124</v>
      </c>
      <c r="G35" s="90" t="s">
        <v>117</v>
      </c>
    </row>
    <row r="36" spans="1:7" ht="21" hidden="1" customHeight="1" outlineLevel="2" x14ac:dyDescent="0.25">
      <c r="A36" s="8" t="s">
        <v>40</v>
      </c>
      <c r="B36" s="8" t="s">
        <v>42</v>
      </c>
      <c r="C36" s="8"/>
      <c r="D36" s="9">
        <v>42401</v>
      </c>
      <c r="E36" s="52">
        <v>100000</v>
      </c>
      <c r="F36" s="90" t="s">
        <v>124</v>
      </c>
      <c r="G36" s="90" t="s">
        <v>117</v>
      </c>
    </row>
    <row r="37" spans="1:7" ht="21" hidden="1" customHeight="1" outlineLevel="2" x14ac:dyDescent="0.25">
      <c r="A37" s="8" t="s">
        <v>40</v>
      </c>
      <c r="B37" s="8" t="s">
        <v>53</v>
      </c>
      <c r="C37" s="8"/>
      <c r="D37" s="9">
        <v>42415</v>
      </c>
      <c r="E37" s="52">
        <v>49950</v>
      </c>
      <c r="F37" s="90" t="s">
        <v>124</v>
      </c>
      <c r="G37" s="90" t="s">
        <v>122</v>
      </c>
    </row>
    <row r="38" spans="1:7" ht="21" hidden="1" customHeight="1" outlineLevel="2" x14ac:dyDescent="0.25">
      <c r="A38" s="8" t="s">
        <v>38</v>
      </c>
      <c r="B38" s="8" t="s">
        <v>54</v>
      </c>
      <c r="C38" s="79" t="s">
        <v>218</v>
      </c>
      <c r="D38" s="9">
        <v>42416</v>
      </c>
      <c r="E38" s="52">
        <v>100000</v>
      </c>
      <c r="F38" s="90" t="s">
        <v>124</v>
      </c>
      <c r="G38" s="90" t="s">
        <v>123</v>
      </c>
    </row>
    <row r="39" spans="1:7" ht="36" hidden="1" outlineLevel="2" x14ac:dyDescent="0.25">
      <c r="A39" s="49" t="s">
        <v>38</v>
      </c>
      <c r="B39" s="49" t="s">
        <v>55</v>
      </c>
      <c r="C39" s="80" t="s">
        <v>219</v>
      </c>
      <c r="D39" s="48">
        <v>42416</v>
      </c>
      <c r="E39" s="53">
        <v>99000</v>
      </c>
      <c r="F39" s="90" t="s">
        <v>124</v>
      </c>
      <c r="G39" s="90" t="s">
        <v>423</v>
      </c>
    </row>
    <row r="40" spans="1:7" ht="21" hidden="1" customHeight="1" outlineLevel="2" x14ac:dyDescent="0.25">
      <c r="A40" s="49" t="s">
        <v>63</v>
      </c>
      <c r="B40" s="49" t="s">
        <v>64</v>
      </c>
      <c r="C40" s="49"/>
      <c r="D40" s="48">
        <v>42426</v>
      </c>
      <c r="E40" s="54">
        <v>2340</v>
      </c>
      <c r="F40" s="90" t="s">
        <v>124</v>
      </c>
      <c r="G40" s="90" t="s">
        <v>117</v>
      </c>
    </row>
    <row r="41" spans="1:7" ht="21" hidden="1" customHeight="1" outlineLevel="2" x14ac:dyDescent="0.25">
      <c r="A41" s="49" t="s">
        <v>36</v>
      </c>
      <c r="B41" s="49" t="s">
        <v>164</v>
      </c>
      <c r="C41" s="49"/>
      <c r="D41" s="48">
        <v>42429</v>
      </c>
      <c r="E41" s="53">
        <v>76000</v>
      </c>
      <c r="F41" s="90" t="s">
        <v>124</v>
      </c>
      <c r="G41" s="90" t="s">
        <v>114</v>
      </c>
    </row>
    <row r="42" spans="1:7" ht="21" hidden="1" customHeight="1" outlineLevel="2" x14ac:dyDescent="0.25">
      <c r="A42" s="49" t="s">
        <v>40</v>
      </c>
      <c r="B42" s="49" t="s">
        <v>67</v>
      </c>
      <c r="C42" s="49"/>
      <c r="D42" s="48">
        <v>42430</v>
      </c>
      <c r="E42" s="52">
        <v>100000</v>
      </c>
      <c r="F42" s="90" t="s">
        <v>124</v>
      </c>
      <c r="G42" s="90" t="s">
        <v>117</v>
      </c>
    </row>
    <row r="43" spans="1:7" ht="21" hidden="1" customHeight="1" outlineLevel="2" x14ac:dyDescent="0.25">
      <c r="A43" s="49" t="s">
        <v>70</v>
      </c>
      <c r="B43" s="49" t="s">
        <v>71</v>
      </c>
      <c r="C43" s="49"/>
      <c r="D43" s="48">
        <v>42430</v>
      </c>
      <c r="E43" s="52">
        <v>18000</v>
      </c>
      <c r="F43" s="90" t="s">
        <v>124</v>
      </c>
      <c r="G43" s="90" t="s">
        <v>162</v>
      </c>
    </row>
    <row r="44" spans="1:7" ht="21" hidden="1" customHeight="1" outlineLevel="2" x14ac:dyDescent="0.25">
      <c r="A44" s="49" t="s">
        <v>33</v>
      </c>
      <c r="B44" s="49" t="s">
        <v>169</v>
      </c>
      <c r="C44" s="49"/>
      <c r="D44" s="48">
        <v>42440</v>
      </c>
      <c r="E44" s="52">
        <v>2950</v>
      </c>
      <c r="F44" s="90" t="s">
        <v>124</v>
      </c>
      <c r="G44" s="90" t="s">
        <v>114</v>
      </c>
    </row>
    <row r="45" spans="1:7" ht="21" hidden="1" customHeight="1" outlineLevel="2" x14ac:dyDescent="0.25">
      <c r="A45" s="8" t="s">
        <v>40</v>
      </c>
      <c r="B45" s="8" t="s">
        <v>103</v>
      </c>
      <c r="C45" s="8"/>
      <c r="D45" s="9">
        <v>42451</v>
      </c>
      <c r="E45" s="52">
        <v>40180</v>
      </c>
      <c r="F45" s="90" t="s">
        <v>124</v>
      </c>
      <c r="G45" s="90" t="s">
        <v>114</v>
      </c>
    </row>
    <row r="46" spans="1:7" ht="21" hidden="1" customHeight="1" outlineLevel="2" x14ac:dyDescent="0.25">
      <c r="A46" s="49" t="s">
        <v>181</v>
      </c>
      <c r="B46" s="49" t="s">
        <v>182</v>
      </c>
      <c r="C46" s="49"/>
      <c r="D46" s="48">
        <v>42451</v>
      </c>
      <c r="E46" s="52">
        <v>6900</v>
      </c>
      <c r="F46" s="90" t="s">
        <v>124</v>
      </c>
      <c r="G46" s="90" t="s">
        <v>183</v>
      </c>
    </row>
    <row r="47" spans="1:7" ht="21" hidden="1" customHeight="1" outlineLevel="2" x14ac:dyDescent="0.25">
      <c r="A47" s="8" t="s">
        <v>104</v>
      </c>
      <c r="B47" s="8" t="s">
        <v>136</v>
      </c>
      <c r="C47" s="8"/>
      <c r="D47" s="9">
        <v>42453</v>
      </c>
      <c r="E47" s="52">
        <v>10000</v>
      </c>
      <c r="F47" s="90" t="s">
        <v>124</v>
      </c>
      <c r="G47" s="90" t="s">
        <v>114</v>
      </c>
    </row>
    <row r="48" spans="1:7" ht="21" hidden="1" customHeight="1" outlineLevel="2" x14ac:dyDescent="0.25">
      <c r="A48" s="8" t="s">
        <v>88</v>
      </c>
      <c r="B48" s="8" t="s">
        <v>89</v>
      </c>
      <c r="C48" s="79" t="s">
        <v>228</v>
      </c>
      <c r="D48" s="9">
        <v>42445</v>
      </c>
      <c r="E48" s="52">
        <v>99000</v>
      </c>
      <c r="F48" s="90" t="s">
        <v>124</v>
      </c>
      <c r="G48" s="90" t="s">
        <v>432</v>
      </c>
    </row>
    <row r="49" spans="1:7" ht="21" hidden="1" customHeight="1" outlineLevel="2" x14ac:dyDescent="0.25">
      <c r="A49" s="8" t="s">
        <v>173</v>
      </c>
      <c r="B49" s="8" t="s">
        <v>472</v>
      </c>
      <c r="C49" s="79" t="s">
        <v>473</v>
      </c>
      <c r="D49" s="9">
        <v>42466</v>
      </c>
      <c r="E49" s="52">
        <v>97020</v>
      </c>
      <c r="F49" s="90" t="s">
        <v>124</v>
      </c>
      <c r="G49" s="90" t="s">
        <v>115</v>
      </c>
    </row>
    <row r="50" spans="1:7" ht="21" hidden="1" customHeight="1" outlineLevel="2" x14ac:dyDescent="0.25">
      <c r="A50" s="8" t="s">
        <v>88</v>
      </c>
      <c r="B50" s="8" t="s">
        <v>191</v>
      </c>
      <c r="C50" s="79" t="s">
        <v>233</v>
      </c>
      <c r="D50" s="9">
        <v>42471</v>
      </c>
      <c r="E50" s="52">
        <v>99000</v>
      </c>
      <c r="F50" s="90" t="s">
        <v>124</v>
      </c>
      <c r="G50" s="90" t="s">
        <v>438</v>
      </c>
    </row>
    <row r="51" spans="1:7" ht="21" hidden="1" customHeight="1" outlineLevel="2" x14ac:dyDescent="0.25">
      <c r="A51" s="8" t="s">
        <v>72</v>
      </c>
      <c r="B51" s="8" t="s">
        <v>192</v>
      </c>
      <c r="C51" s="79" t="s">
        <v>433</v>
      </c>
      <c r="D51" s="9">
        <v>42472</v>
      </c>
      <c r="E51" s="52">
        <v>72000</v>
      </c>
      <c r="F51" s="90" t="s">
        <v>124</v>
      </c>
      <c r="G51" s="90" t="s">
        <v>439</v>
      </c>
    </row>
    <row r="52" spans="1:7" ht="21" hidden="1" customHeight="1" outlineLevel="2" x14ac:dyDescent="0.25">
      <c r="A52" s="8" t="s">
        <v>91</v>
      </c>
      <c r="B52" s="8" t="s">
        <v>92</v>
      </c>
      <c r="C52" s="8"/>
      <c r="D52" s="9">
        <v>42475</v>
      </c>
      <c r="E52" s="52">
        <v>17040</v>
      </c>
      <c r="F52" s="90" t="s">
        <v>124</v>
      </c>
      <c r="G52" s="90" t="s">
        <v>114</v>
      </c>
    </row>
    <row r="53" spans="1:7" ht="21" hidden="1" customHeight="1" outlineLevel="2" x14ac:dyDescent="0.25">
      <c r="A53" s="8" t="s">
        <v>88</v>
      </c>
      <c r="B53" s="8" t="s">
        <v>189</v>
      </c>
      <c r="C53" s="79" t="s">
        <v>231</v>
      </c>
      <c r="D53" s="9">
        <v>42471</v>
      </c>
      <c r="E53" s="52">
        <v>99000</v>
      </c>
      <c r="F53" s="90" t="s">
        <v>124</v>
      </c>
      <c r="G53" s="90" t="s">
        <v>436</v>
      </c>
    </row>
    <row r="54" spans="1:7" ht="21" hidden="1" customHeight="1" outlineLevel="2" x14ac:dyDescent="0.25">
      <c r="A54" s="8" t="s">
        <v>88</v>
      </c>
      <c r="B54" s="8" t="s">
        <v>190</v>
      </c>
      <c r="C54" s="79" t="s">
        <v>232</v>
      </c>
      <c r="D54" s="9">
        <v>42471</v>
      </c>
      <c r="E54" s="52">
        <v>100000</v>
      </c>
      <c r="F54" s="90" t="s">
        <v>124</v>
      </c>
      <c r="G54" s="90" t="s">
        <v>437</v>
      </c>
    </row>
    <row r="55" spans="1:7" ht="21" hidden="1" customHeight="1" outlineLevel="2" x14ac:dyDescent="0.25">
      <c r="A55" s="8" t="s">
        <v>239</v>
      </c>
      <c r="B55" s="8" t="s">
        <v>240</v>
      </c>
      <c r="C55" s="79" t="s">
        <v>309</v>
      </c>
      <c r="D55" s="9">
        <v>42494</v>
      </c>
      <c r="E55" s="52">
        <v>45000</v>
      </c>
      <c r="F55" s="90" t="s">
        <v>124</v>
      </c>
      <c r="G55" s="90" t="s">
        <v>418</v>
      </c>
    </row>
    <row r="56" spans="1:7" ht="21" hidden="1" customHeight="1" outlineLevel="2" x14ac:dyDescent="0.25">
      <c r="A56" s="8" t="s">
        <v>98</v>
      </c>
      <c r="B56" s="8" t="s">
        <v>242</v>
      </c>
      <c r="C56" s="79" t="s">
        <v>312</v>
      </c>
      <c r="D56" s="9">
        <v>42494</v>
      </c>
      <c r="E56" s="52">
        <v>98217.24</v>
      </c>
      <c r="F56" s="90" t="s">
        <v>124</v>
      </c>
      <c r="G56" s="90" t="s">
        <v>448</v>
      </c>
    </row>
    <row r="57" spans="1:7" ht="21" hidden="1" customHeight="1" outlineLevel="2" x14ac:dyDescent="0.25">
      <c r="A57" s="8" t="s">
        <v>98</v>
      </c>
      <c r="B57" s="8" t="s">
        <v>242</v>
      </c>
      <c r="C57" s="79" t="s">
        <v>331</v>
      </c>
      <c r="D57" s="9">
        <v>42501</v>
      </c>
      <c r="E57" s="52">
        <v>98217.24</v>
      </c>
      <c r="F57" s="90" t="s">
        <v>124</v>
      </c>
      <c r="G57" s="90" t="s">
        <v>448</v>
      </c>
    </row>
    <row r="58" spans="1:7" ht="21" hidden="1" customHeight="1" outlineLevel="2" x14ac:dyDescent="0.25">
      <c r="A58" s="8" t="s">
        <v>36</v>
      </c>
      <c r="B58" s="8" t="s">
        <v>252</v>
      </c>
      <c r="C58" s="79" t="s">
        <v>332</v>
      </c>
      <c r="D58" s="9">
        <v>42502</v>
      </c>
      <c r="E58" s="52">
        <v>70000</v>
      </c>
      <c r="F58" s="90" t="s">
        <v>124</v>
      </c>
      <c r="G58" s="90" t="s">
        <v>449</v>
      </c>
    </row>
    <row r="59" spans="1:7" ht="21" hidden="1" customHeight="1" outlineLevel="2" x14ac:dyDescent="0.25">
      <c r="A59" s="49" t="s">
        <v>91</v>
      </c>
      <c r="B59" s="49" t="s">
        <v>253</v>
      </c>
      <c r="C59" s="80" t="s">
        <v>337</v>
      </c>
      <c r="D59" s="48">
        <v>42506</v>
      </c>
      <c r="E59" s="53">
        <v>93600</v>
      </c>
      <c r="F59" s="90" t="s">
        <v>124</v>
      </c>
      <c r="G59" s="90" t="s">
        <v>451</v>
      </c>
    </row>
    <row r="60" spans="1:7" ht="21" hidden="1" customHeight="1" outlineLevel="2" x14ac:dyDescent="0.25">
      <c r="A60" s="49" t="s">
        <v>98</v>
      </c>
      <c r="B60" s="49" t="s">
        <v>242</v>
      </c>
      <c r="C60" s="80" t="s">
        <v>338</v>
      </c>
      <c r="D60" s="48">
        <v>42506</v>
      </c>
      <c r="E60" s="53">
        <v>98217.24</v>
      </c>
      <c r="F60" s="90" t="s">
        <v>124</v>
      </c>
      <c r="G60" s="90" t="s">
        <v>451</v>
      </c>
    </row>
    <row r="61" spans="1:7" ht="21" hidden="1" customHeight="1" outlineLevel="2" x14ac:dyDescent="0.25">
      <c r="A61" s="49" t="s">
        <v>36</v>
      </c>
      <c r="B61" s="49" t="s">
        <v>252</v>
      </c>
      <c r="C61" s="80" t="s">
        <v>340</v>
      </c>
      <c r="D61" s="48">
        <v>42513</v>
      </c>
      <c r="E61" s="54">
        <v>33000</v>
      </c>
      <c r="F61" s="90" t="s">
        <v>124</v>
      </c>
      <c r="G61" s="90" t="s">
        <v>451</v>
      </c>
    </row>
    <row r="62" spans="1:7" ht="21" hidden="1" customHeight="1" outlineLevel="2" x14ac:dyDescent="0.25">
      <c r="A62" s="49" t="s">
        <v>256</v>
      </c>
      <c r="B62" s="49" t="s">
        <v>242</v>
      </c>
      <c r="C62" s="80" t="s">
        <v>341</v>
      </c>
      <c r="D62" s="48">
        <v>42513</v>
      </c>
      <c r="E62" s="53">
        <v>98217.24</v>
      </c>
      <c r="F62" s="90" t="s">
        <v>124</v>
      </c>
      <c r="G62" s="90" t="s">
        <v>448</v>
      </c>
    </row>
    <row r="63" spans="1:7" ht="21" hidden="1" customHeight="1" outlineLevel="2" x14ac:dyDescent="0.25">
      <c r="A63" s="49" t="s">
        <v>98</v>
      </c>
      <c r="B63" s="49" t="s">
        <v>242</v>
      </c>
      <c r="C63" s="80" t="s">
        <v>348</v>
      </c>
      <c r="D63" s="48">
        <v>42520</v>
      </c>
      <c r="E63" s="52">
        <v>98217.24</v>
      </c>
      <c r="F63" s="90" t="s">
        <v>124</v>
      </c>
      <c r="G63" s="90" t="s">
        <v>448</v>
      </c>
    </row>
    <row r="64" spans="1:7" ht="21" hidden="1" customHeight="1" outlineLevel="2" x14ac:dyDescent="0.25">
      <c r="A64" s="8" t="s">
        <v>265</v>
      </c>
      <c r="B64" s="8" t="s">
        <v>266</v>
      </c>
      <c r="C64" s="79" t="s">
        <v>355</v>
      </c>
      <c r="D64" s="9">
        <v>42524</v>
      </c>
      <c r="E64" s="52">
        <v>75000</v>
      </c>
      <c r="F64" s="90" t="s">
        <v>124</v>
      </c>
      <c r="G64" s="90" t="s">
        <v>451</v>
      </c>
    </row>
    <row r="65" spans="1:7" ht="21" hidden="1" customHeight="1" outlineLevel="2" x14ac:dyDescent="0.25">
      <c r="A65" s="8" t="s">
        <v>267</v>
      </c>
      <c r="B65" s="8" t="s">
        <v>268</v>
      </c>
      <c r="C65" s="79" t="s">
        <v>356</v>
      </c>
      <c r="D65" s="9">
        <v>42524</v>
      </c>
      <c r="E65" s="52">
        <v>96000</v>
      </c>
      <c r="F65" s="90" t="s">
        <v>124</v>
      </c>
      <c r="G65" s="90" t="s">
        <v>451</v>
      </c>
    </row>
    <row r="66" spans="1:7" ht="21" hidden="1" customHeight="1" outlineLevel="2" x14ac:dyDescent="0.25">
      <c r="A66" s="8" t="s">
        <v>269</v>
      </c>
      <c r="B66" s="8" t="s">
        <v>270</v>
      </c>
      <c r="C66" s="79" t="s">
        <v>357</v>
      </c>
      <c r="D66" s="9">
        <v>42524</v>
      </c>
      <c r="E66" s="52">
        <v>99000</v>
      </c>
      <c r="F66" s="90" t="s">
        <v>124</v>
      </c>
      <c r="G66" s="90" t="s">
        <v>451</v>
      </c>
    </row>
    <row r="67" spans="1:7" ht="21" hidden="1" customHeight="1" outlineLevel="2" x14ac:dyDescent="0.25">
      <c r="A67" s="8" t="s">
        <v>271</v>
      </c>
      <c r="B67" s="8" t="s">
        <v>272</v>
      </c>
      <c r="C67" s="79" t="s">
        <v>358</v>
      </c>
      <c r="D67" s="9">
        <v>42524</v>
      </c>
      <c r="E67" s="52">
        <v>45000</v>
      </c>
      <c r="F67" s="90" t="s">
        <v>124</v>
      </c>
      <c r="G67" s="90" t="s">
        <v>451</v>
      </c>
    </row>
    <row r="68" spans="1:7" ht="21" hidden="1" customHeight="1" outlineLevel="2" x14ac:dyDescent="0.25">
      <c r="A68" s="8" t="s">
        <v>98</v>
      </c>
      <c r="B68" s="8" t="s">
        <v>242</v>
      </c>
      <c r="C68" s="79" t="s">
        <v>362</v>
      </c>
      <c r="D68" s="9">
        <v>42524</v>
      </c>
      <c r="E68" s="52">
        <v>98217.24</v>
      </c>
      <c r="F68" s="90" t="s">
        <v>124</v>
      </c>
      <c r="G68" s="90" t="s">
        <v>448</v>
      </c>
    </row>
    <row r="69" spans="1:7" ht="21" hidden="1" customHeight="1" outlineLevel="2" x14ac:dyDescent="0.25">
      <c r="A69" s="8" t="s">
        <v>98</v>
      </c>
      <c r="B69" s="8" t="s">
        <v>242</v>
      </c>
      <c r="C69" s="79" t="s">
        <v>365</v>
      </c>
      <c r="D69" s="9">
        <v>42527</v>
      </c>
      <c r="E69" s="52">
        <v>74326.559999999998</v>
      </c>
      <c r="F69" s="90" t="s">
        <v>124</v>
      </c>
      <c r="G69" s="90" t="s">
        <v>448</v>
      </c>
    </row>
    <row r="70" spans="1:7" ht="21" hidden="1" customHeight="1" outlineLevel="2" x14ac:dyDescent="0.25">
      <c r="A70" s="8" t="s">
        <v>269</v>
      </c>
      <c r="B70" s="8" t="s">
        <v>270</v>
      </c>
      <c r="C70" s="79" t="s">
        <v>379</v>
      </c>
      <c r="D70" s="9">
        <v>42531</v>
      </c>
      <c r="E70" s="52">
        <v>99000</v>
      </c>
      <c r="F70" s="90" t="s">
        <v>124</v>
      </c>
      <c r="G70" s="90" t="s">
        <v>451</v>
      </c>
    </row>
    <row r="71" spans="1:7" ht="21" hidden="1" customHeight="1" outlineLevel="2" x14ac:dyDescent="0.25">
      <c r="A71" s="8" t="s">
        <v>299</v>
      </c>
      <c r="B71" s="8" t="s">
        <v>300</v>
      </c>
      <c r="C71" s="79" t="s">
        <v>396</v>
      </c>
      <c r="D71" s="9">
        <v>42543</v>
      </c>
      <c r="E71" s="52">
        <v>97086</v>
      </c>
      <c r="F71" s="90" t="s">
        <v>124</v>
      </c>
      <c r="G71" s="90" t="s">
        <v>448</v>
      </c>
    </row>
    <row r="72" spans="1:7" outlineLevel="1" collapsed="1" x14ac:dyDescent="0.25">
      <c r="A72" s="8" t="s">
        <v>497</v>
      </c>
      <c r="B72" s="109" t="s">
        <v>124</v>
      </c>
      <c r="C72" s="79"/>
      <c r="D72" s="9"/>
      <c r="E72" s="52">
        <f>SUBTOTAL(9,E35:E71)</f>
        <v>2703696.0000000005</v>
      </c>
      <c r="F72" s="107" t="s">
        <v>476</v>
      </c>
      <c r="G72" s="90"/>
    </row>
    <row r="73" spans="1:7" hidden="1" outlineLevel="2" x14ac:dyDescent="0.25">
      <c r="A73" s="8" t="s">
        <v>33</v>
      </c>
      <c r="B73" s="8" t="s">
        <v>241</v>
      </c>
      <c r="C73" s="79" t="s">
        <v>311</v>
      </c>
      <c r="D73" s="9">
        <v>42494</v>
      </c>
      <c r="E73" s="52">
        <v>84000</v>
      </c>
      <c r="F73" s="90" t="s">
        <v>419</v>
      </c>
      <c r="G73" s="90" t="s">
        <v>420</v>
      </c>
    </row>
    <row r="74" spans="1:7" outlineLevel="1" collapsed="1" x14ac:dyDescent="0.25">
      <c r="A74" s="8"/>
      <c r="B74" s="109" t="s">
        <v>419</v>
      </c>
      <c r="C74" s="79"/>
      <c r="D74" s="9"/>
      <c r="E74" s="52">
        <f>SUBTOTAL(9,E73:E73)</f>
        <v>84000</v>
      </c>
      <c r="F74" s="107" t="s">
        <v>477</v>
      </c>
      <c r="G74" s="90"/>
    </row>
    <row r="75" spans="1:7" hidden="1" outlineLevel="2" x14ac:dyDescent="0.25">
      <c r="A75" s="8" t="s">
        <v>256</v>
      </c>
      <c r="B75" s="8" t="s">
        <v>291</v>
      </c>
      <c r="C75" s="79" t="s">
        <v>381</v>
      </c>
      <c r="D75" s="9">
        <v>42536</v>
      </c>
      <c r="E75" s="52">
        <v>99015</v>
      </c>
      <c r="F75" s="90" t="s">
        <v>471</v>
      </c>
      <c r="G75" s="90" t="s">
        <v>468</v>
      </c>
    </row>
    <row r="76" spans="1:7" hidden="1" outlineLevel="2" x14ac:dyDescent="0.25">
      <c r="A76" s="8" t="s">
        <v>256</v>
      </c>
      <c r="B76" s="8" t="s">
        <v>291</v>
      </c>
      <c r="C76" s="79" t="s">
        <v>382</v>
      </c>
      <c r="D76" s="9">
        <v>42536</v>
      </c>
      <c r="E76" s="52">
        <v>98440.8</v>
      </c>
      <c r="F76" s="90" t="s">
        <v>471</v>
      </c>
      <c r="G76" s="90" t="s">
        <v>469</v>
      </c>
    </row>
    <row r="77" spans="1:7" hidden="1" outlineLevel="2" x14ac:dyDescent="0.25">
      <c r="A77" s="8" t="s">
        <v>256</v>
      </c>
      <c r="B77" s="8" t="s">
        <v>291</v>
      </c>
      <c r="C77" s="79" t="s">
        <v>385</v>
      </c>
      <c r="D77" s="9">
        <v>42538</v>
      </c>
      <c r="E77" s="52">
        <v>99015</v>
      </c>
      <c r="F77" s="90" t="s">
        <v>471</v>
      </c>
      <c r="G77" s="90" t="s">
        <v>468</v>
      </c>
    </row>
    <row r="78" spans="1:7" hidden="1" outlineLevel="2" x14ac:dyDescent="0.25">
      <c r="A78" s="47" t="s">
        <v>256</v>
      </c>
      <c r="B78" s="47" t="s">
        <v>291</v>
      </c>
      <c r="C78" s="81" t="s">
        <v>386</v>
      </c>
      <c r="D78" s="46">
        <v>42538</v>
      </c>
      <c r="E78" s="52">
        <v>97484.800000000003</v>
      </c>
      <c r="F78" s="90" t="s">
        <v>471</v>
      </c>
      <c r="G78" s="90" t="s">
        <v>469</v>
      </c>
    </row>
    <row r="79" spans="1:7" hidden="1" outlineLevel="2" x14ac:dyDescent="0.25">
      <c r="A79" s="47" t="s">
        <v>256</v>
      </c>
      <c r="B79" s="47" t="s">
        <v>291</v>
      </c>
      <c r="C79" s="81" t="s">
        <v>387</v>
      </c>
      <c r="D79" s="46">
        <v>42538</v>
      </c>
      <c r="E79" s="52">
        <v>98559</v>
      </c>
      <c r="F79" s="90" t="s">
        <v>471</v>
      </c>
      <c r="G79" s="90" t="s">
        <v>470</v>
      </c>
    </row>
    <row r="80" spans="1:7" hidden="1" outlineLevel="2" x14ac:dyDescent="0.25">
      <c r="A80" s="8" t="s">
        <v>256</v>
      </c>
      <c r="B80" s="8" t="s">
        <v>291</v>
      </c>
      <c r="C80" s="79" t="s">
        <v>388</v>
      </c>
      <c r="D80" s="9">
        <v>42541</v>
      </c>
      <c r="E80" s="52">
        <v>97484.800000000003</v>
      </c>
      <c r="F80" s="90" t="s">
        <v>471</v>
      </c>
      <c r="G80" s="90" t="s">
        <v>469</v>
      </c>
    </row>
    <row r="81" spans="1:7" hidden="1" outlineLevel="2" x14ac:dyDescent="0.25">
      <c r="A81" s="47" t="s">
        <v>256</v>
      </c>
      <c r="B81" s="47" t="s">
        <v>291</v>
      </c>
      <c r="C81" s="81" t="s">
        <v>389</v>
      </c>
      <c r="D81" s="46">
        <v>42541</v>
      </c>
      <c r="E81" s="52">
        <v>99360</v>
      </c>
      <c r="F81" s="90" t="s">
        <v>471</v>
      </c>
      <c r="G81" s="90" t="s">
        <v>468</v>
      </c>
    </row>
    <row r="82" spans="1:7" hidden="1" outlineLevel="2" x14ac:dyDescent="0.25">
      <c r="A82" s="8" t="s">
        <v>256</v>
      </c>
      <c r="B82" s="8" t="s">
        <v>291</v>
      </c>
      <c r="C82" s="79" t="s">
        <v>390</v>
      </c>
      <c r="D82" s="9">
        <v>42541</v>
      </c>
      <c r="E82" s="52">
        <v>98559</v>
      </c>
      <c r="F82" s="90" t="s">
        <v>471</v>
      </c>
      <c r="G82" s="90" t="s">
        <v>470</v>
      </c>
    </row>
    <row r="83" spans="1:7" hidden="1" outlineLevel="2" x14ac:dyDescent="0.25">
      <c r="A83" s="8" t="s">
        <v>256</v>
      </c>
      <c r="B83" s="8" t="s">
        <v>291</v>
      </c>
      <c r="C83" s="79" t="s">
        <v>392</v>
      </c>
      <c r="D83" s="9">
        <v>42541</v>
      </c>
      <c r="E83" s="52">
        <v>56836</v>
      </c>
      <c r="F83" s="90" t="s">
        <v>471</v>
      </c>
      <c r="G83" s="90" t="s">
        <v>470</v>
      </c>
    </row>
    <row r="84" spans="1:7" hidden="1" outlineLevel="2" x14ac:dyDescent="0.25">
      <c r="A84" s="8" t="s">
        <v>256</v>
      </c>
      <c r="B84" s="8" t="s">
        <v>291</v>
      </c>
      <c r="C84" s="79" t="s">
        <v>393</v>
      </c>
      <c r="D84" s="9">
        <v>42543</v>
      </c>
      <c r="E84" s="52">
        <v>97484.800000000003</v>
      </c>
      <c r="F84" s="90" t="s">
        <v>471</v>
      </c>
      <c r="G84" s="90" t="s">
        <v>469</v>
      </c>
    </row>
    <row r="85" spans="1:7" hidden="1" outlineLevel="2" x14ac:dyDescent="0.25">
      <c r="A85" s="8" t="s">
        <v>256</v>
      </c>
      <c r="B85" s="8" t="s">
        <v>291</v>
      </c>
      <c r="C85" s="79" t="s">
        <v>394</v>
      </c>
      <c r="D85" s="9">
        <v>42543</v>
      </c>
      <c r="E85" s="52">
        <v>99015</v>
      </c>
      <c r="F85" s="90" t="s">
        <v>471</v>
      </c>
      <c r="G85" s="90" t="s">
        <v>468</v>
      </c>
    </row>
    <row r="86" spans="1:7" hidden="1" outlineLevel="2" x14ac:dyDescent="0.25">
      <c r="A86" s="8" t="s">
        <v>256</v>
      </c>
      <c r="B86" s="8" t="s">
        <v>291</v>
      </c>
      <c r="C86" s="79" t="s">
        <v>400</v>
      </c>
      <c r="D86" s="9">
        <v>42545</v>
      </c>
      <c r="E86" s="52">
        <v>97484.800000000003</v>
      </c>
      <c r="F86" s="90" t="s">
        <v>471</v>
      </c>
      <c r="G86" s="90" t="s">
        <v>469</v>
      </c>
    </row>
    <row r="87" spans="1:7" hidden="1" outlineLevel="2" x14ac:dyDescent="0.25">
      <c r="A87" s="8" t="s">
        <v>256</v>
      </c>
      <c r="B87" s="8" t="s">
        <v>291</v>
      </c>
      <c r="C87" s="79" t="s">
        <v>401</v>
      </c>
      <c r="D87" s="9">
        <v>42545</v>
      </c>
      <c r="E87" s="52">
        <v>98559</v>
      </c>
      <c r="F87" s="90" t="s">
        <v>471</v>
      </c>
      <c r="G87" s="90" t="s">
        <v>470</v>
      </c>
    </row>
    <row r="88" spans="1:7" hidden="1" outlineLevel="2" x14ac:dyDescent="0.25">
      <c r="A88" s="8" t="s">
        <v>256</v>
      </c>
      <c r="B88" s="8" t="s">
        <v>291</v>
      </c>
      <c r="C88" s="79" t="s">
        <v>402</v>
      </c>
      <c r="D88" s="9">
        <v>42545</v>
      </c>
      <c r="E88" s="52">
        <v>99015</v>
      </c>
      <c r="F88" s="90" t="s">
        <v>471</v>
      </c>
      <c r="G88" s="90" t="s">
        <v>468</v>
      </c>
    </row>
    <row r="89" spans="1:7" hidden="1" outlineLevel="2" x14ac:dyDescent="0.25">
      <c r="A89" s="8" t="s">
        <v>256</v>
      </c>
      <c r="B89" s="8" t="s">
        <v>291</v>
      </c>
      <c r="C89" s="79" t="s">
        <v>403</v>
      </c>
      <c r="D89" s="9">
        <v>42548</v>
      </c>
      <c r="E89" s="52">
        <v>98559</v>
      </c>
      <c r="F89" s="90" t="s">
        <v>471</v>
      </c>
      <c r="G89" s="90" t="s">
        <v>470</v>
      </c>
    </row>
    <row r="90" spans="1:7" hidden="1" outlineLevel="2" x14ac:dyDescent="0.25">
      <c r="A90" s="8" t="s">
        <v>256</v>
      </c>
      <c r="B90" s="8" t="s">
        <v>291</v>
      </c>
      <c r="C90" s="79" t="s">
        <v>404</v>
      </c>
      <c r="D90" s="9">
        <v>42548</v>
      </c>
      <c r="E90" s="52">
        <v>99015</v>
      </c>
      <c r="F90" s="90" t="s">
        <v>471</v>
      </c>
      <c r="G90" s="90" t="s">
        <v>468</v>
      </c>
    </row>
    <row r="91" spans="1:7" hidden="1" outlineLevel="2" x14ac:dyDescent="0.25">
      <c r="A91" s="8" t="s">
        <v>256</v>
      </c>
      <c r="B91" s="8" t="s">
        <v>291</v>
      </c>
      <c r="C91" s="79" t="s">
        <v>407</v>
      </c>
      <c r="D91" s="9">
        <v>42550</v>
      </c>
      <c r="E91" s="52">
        <v>98559</v>
      </c>
      <c r="F91" s="90" t="s">
        <v>471</v>
      </c>
      <c r="G91" s="90" t="s">
        <v>470</v>
      </c>
    </row>
    <row r="92" spans="1:7" hidden="1" outlineLevel="2" x14ac:dyDescent="0.25">
      <c r="A92" s="8" t="s">
        <v>256</v>
      </c>
      <c r="B92" s="8" t="s">
        <v>291</v>
      </c>
      <c r="C92" s="79" t="s">
        <v>408</v>
      </c>
      <c r="D92" s="9">
        <v>42552</v>
      </c>
      <c r="E92" s="52">
        <v>98559</v>
      </c>
      <c r="F92" s="90" t="s">
        <v>471</v>
      </c>
      <c r="G92" s="90" t="s">
        <v>470</v>
      </c>
    </row>
    <row r="93" spans="1:7" hidden="1" outlineLevel="2" x14ac:dyDescent="0.25">
      <c r="A93" s="8" t="s">
        <v>256</v>
      </c>
      <c r="B93" s="8" t="s">
        <v>291</v>
      </c>
      <c r="C93" s="79" t="s">
        <v>409</v>
      </c>
      <c r="D93" s="9">
        <v>42555</v>
      </c>
      <c r="E93" s="52">
        <v>99015</v>
      </c>
      <c r="F93" s="90" t="s">
        <v>471</v>
      </c>
      <c r="G93" s="90" t="s">
        <v>468</v>
      </c>
    </row>
    <row r="94" spans="1:7" hidden="1" outlineLevel="2" x14ac:dyDescent="0.25">
      <c r="A94" s="8" t="s">
        <v>256</v>
      </c>
      <c r="B94" s="8" t="s">
        <v>291</v>
      </c>
      <c r="C94" s="79" t="s">
        <v>410</v>
      </c>
      <c r="D94" s="9">
        <v>42555</v>
      </c>
      <c r="E94" s="52">
        <v>98559</v>
      </c>
      <c r="F94" s="90" t="s">
        <v>471</v>
      </c>
      <c r="G94" s="90" t="s">
        <v>470</v>
      </c>
    </row>
    <row r="95" spans="1:7" hidden="1" outlineLevel="2" x14ac:dyDescent="0.25">
      <c r="A95" s="8" t="s">
        <v>256</v>
      </c>
      <c r="B95" s="8" t="s">
        <v>291</v>
      </c>
      <c r="C95" s="79" t="s">
        <v>411</v>
      </c>
      <c r="D95" s="9">
        <v>42557</v>
      </c>
      <c r="E95" s="52">
        <v>98559</v>
      </c>
      <c r="F95" s="90" t="s">
        <v>471</v>
      </c>
      <c r="G95" s="90" t="s">
        <v>470</v>
      </c>
    </row>
    <row r="96" spans="1:7" hidden="1" outlineLevel="2" x14ac:dyDescent="0.25">
      <c r="A96" s="8" t="s">
        <v>256</v>
      </c>
      <c r="B96" s="8" t="s">
        <v>291</v>
      </c>
      <c r="C96" s="79" t="s">
        <v>412</v>
      </c>
      <c r="D96" s="9">
        <v>42559</v>
      </c>
      <c r="E96" s="52">
        <v>99015</v>
      </c>
      <c r="F96" s="90" t="s">
        <v>471</v>
      </c>
      <c r="G96" s="90" t="s">
        <v>468</v>
      </c>
    </row>
    <row r="97" spans="1:7" hidden="1" outlineLevel="2" x14ac:dyDescent="0.25">
      <c r="A97" s="8" t="s">
        <v>256</v>
      </c>
      <c r="B97" s="8" t="s">
        <v>291</v>
      </c>
      <c r="C97" s="79" t="s">
        <v>413</v>
      </c>
      <c r="D97" s="9">
        <v>42559</v>
      </c>
      <c r="E97" s="53">
        <v>98559</v>
      </c>
      <c r="F97" s="90" t="s">
        <v>471</v>
      </c>
      <c r="G97" s="90" t="s">
        <v>470</v>
      </c>
    </row>
    <row r="98" spans="1:7" hidden="1" outlineLevel="2" x14ac:dyDescent="0.25">
      <c r="A98" s="8" t="s">
        <v>256</v>
      </c>
      <c r="B98" s="8" t="s">
        <v>291</v>
      </c>
      <c r="C98" s="79" t="s">
        <v>414</v>
      </c>
      <c r="D98" s="9">
        <v>42562</v>
      </c>
      <c r="E98" s="52">
        <v>99015</v>
      </c>
      <c r="F98" s="90" t="s">
        <v>471</v>
      </c>
      <c r="G98" s="90" t="s">
        <v>468</v>
      </c>
    </row>
    <row r="99" spans="1:7" hidden="1" outlineLevel="2" x14ac:dyDescent="0.25">
      <c r="A99" s="8" t="s">
        <v>256</v>
      </c>
      <c r="B99" s="8" t="s">
        <v>291</v>
      </c>
      <c r="C99" s="79" t="s">
        <v>415</v>
      </c>
      <c r="D99" s="9">
        <v>42562</v>
      </c>
      <c r="E99" s="52">
        <v>98559</v>
      </c>
      <c r="F99" s="90" t="s">
        <v>471</v>
      </c>
      <c r="G99" s="90" t="s">
        <v>470</v>
      </c>
    </row>
    <row r="100" spans="1:7" hidden="1" outlineLevel="2" x14ac:dyDescent="0.25">
      <c r="A100" s="8" t="s">
        <v>256</v>
      </c>
      <c r="B100" s="8" t="s">
        <v>291</v>
      </c>
      <c r="C100" s="79" t="s">
        <v>416</v>
      </c>
      <c r="D100" s="9">
        <v>42564</v>
      </c>
      <c r="E100" s="52">
        <v>99015</v>
      </c>
      <c r="F100" s="90" t="s">
        <v>471</v>
      </c>
      <c r="G100" s="90" t="s">
        <v>468</v>
      </c>
    </row>
    <row r="101" spans="1:7" hidden="1" outlineLevel="2" x14ac:dyDescent="0.25">
      <c r="A101" s="8" t="s">
        <v>256</v>
      </c>
      <c r="B101" s="8" t="s">
        <v>291</v>
      </c>
      <c r="C101" s="79" t="s">
        <v>417</v>
      </c>
      <c r="D101" s="9">
        <v>42564</v>
      </c>
      <c r="E101" s="52">
        <v>98559</v>
      </c>
      <c r="F101" s="90" t="s">
        <v>471</v>
      </c>
      <c r="G101" s="90" t="s">
        <v>470</v>
      </c>
    </row>
    <row r="102" spans="1:7" outlineLevel="1" collapsed="1" x14ac:dyDescent="0.25">
      <c r="A102" s="8" t="s">
        <v>495</v>
      </c>
      <c r="B102" s="109" t="s">
        <v>471</v>
      </c>
      <c r="C102" s="79"/>
      <c r="D102" s="9"/>
      <c r="E102" s="52">
        <f>SUBTOTAL(9,E75:E101)</f>
        <v>2619860</v>
      </c>
      <c r="F102" s="107" t="s">
        <v>478</v>
      </c>
      <c r="G102" s="90"/>
    </row>
    <row r="103" spans="1:7" ht="36" hidden="1" outlineLevel="2" x14ac:dyDescent="0.25">
      <c r="A103" s="8" t="s">
        <v>51</v>
      </c>
      <c r="B103" s="8" t="s">
        <v>52</v>
      </c>
      <c r="C103" s="8"/>
      <c r="D103" s="9">
        <v>42415</v>
      </c>
      <c r="E103" s="52">
        <v>51132.33</v>
      </c>
      <c r="F103" s="90" t="s">
        <v>121</v>
      </c>
      <c r="G103" s="90" t="s">
        <v>117</v>
      </c>
    </row>
    <row r="104" spans="1:7" ht="24" hidden="1" outlineLevel="2" x14ac:dyDescent="0.25">
      <c r="A104" s="8" t="s">
        <v>33</v>
      </c>
      <c r="B104" s="8" t="s">
        <v>56</v>
      </c>
      <c r="C104" s="79" t="s">
        <v>220</v>
      </c>
      <c r="D104" s="9">
        <v>42416</v>
      </c>
      <c r="E104" s="52">
        <v>100000</v>
      </c>
      <c r="F104" s="90" t="s">
        <v>121</v>
      </c>
      <c r="G104" s="90" t="s">
        <v>125</v>
      </c>
    </row>
    <row r="105" spans="1:7" hidden="1" outlineLevel="2" x14ac:dyDescent="0.25">
      <c r="A105" s="8" t="s">
        <v>33</v>
      </c>
      <c r="B105" s="8" t="s">
        <v>81</v>
      </c>
      <c r="C105" s="8"/>
      <c r="D105" s="9">
        <v>42440</v>
      </c>
      <c r="E105" s="52">
        <v>23500</v>
      </c>
      <c r="F105" s="90" t="s">
        <v>121</v>
      </c>
      <c r="G105" s="90" t="s">
        <v>125</v>
      </c>
    </row>
    <row r="106" spans="1:7" hidden="1" outlineLevel="2" x14ac:dyDescent="0.25">
      <c r="A106" s="8" t="s">
        <v>82</v>
      </c>
      <c r="B106" s="8" t="s">
        <v>83</v>
      </c>
      <c r="C106" s="8"/>
      <c r="D106" s="9">
        <v>42443</v>
      </c>
      <c r="E106" s="52">
        <v>21150</v>
      </c>
      <c r="F106" s="91" t="s">
        <v>121</v>
      </c>
      <c r="G106" s="90" t="s">
        <v>130</v>
      </c>
    </row>
    <row r="107" spans="1:7" ht="24.75" hidden="1" outlineLevel="2" x14ac:dyDescent="0.25">
      <c r="A107" s="8" t="s">
        <v>33</v>
      </c>
      <c r="B107" s="8" t="s">
        <v>87</v>
      </c>
      <c r="C107" s="79" t="s">
        <v>226</v>
      </c>
      <c r="D107" s="9">
        <v>42445</v>
      </c>
      <c r="E107" s="52">
        <v>100000</v>
      </c>
      <c r="F107" s="90" t="s">
        <v>121</v>
      </c>
      <c r="G107" s="90" t="s">
        <v>429</v>
      </c>
    </row>
    <row r="108" spans="1:7" hidden="1" outlineLevel="2" x14ac:dyDescent="0.25">
      <c r="A108" s="8" t="s">
        <v>93</v>
      </c>
      <c r="B108" s="8" t="s">
        <v>94</v>
      </c>
      <c r="C108" s="8"/>
      <c r="D108" s="9">
        <v>42447</v>
      </c>
      <c r="E108" s="52">
        <v>10800</v>
      </c>
      <c r="F108" s="90" t="s">
        <v>121</v>
      </c>
      <c r="G108" s="90" t="s">
        <v>133</v>
      </c>
    </row>
    <row r="109" spans="1:7" ht="24.75" hidden="1" outlineLevel="2" x14ac:dyDescent="0.25">
      <c r="A109" s="8" t="s">
        <v>33</v>
      </c>
      <c r="B109" s="8" t="s">
        <v>245</v>
      </c>
      <c r="C109" s="79" t="s">
        <v>321</v>
      </c>
      <c r="D109" s="9">
        <v>42496</v>
      </c>
      <c r="E109" s="52">
        <v>100000</v>
      </c>
      <c r="F109" s="90" t="s">
        <v>121</v>
      </c>
      <c r="G109" s="90" t="s">
        <v>444</v>
      </c>
    </row>
    <row r="110" spans="1:7" ht="24" hidden="1" outlineLevel="2" x14ac:dyDescent="0.25">
      <c r="A110" s="8" t="s">
        <v>33</v>
      </c>
      <c r="B110" s="8" t="s">
        <v>246</v>
      </c>
      <c r="C110" s="79" t="s">
        <v>322</v>
      </c>
      <c r="D110" s="9">
        <v>42496</v>
      </c>
      <c r="E110" s="52">
        <v>15000</v>
      </c>
      <c r="F110" s="90" t="s">
        <v>121</v>
      </c>
      <c r="G110" s="90" t="s">
        <v>442</v>
      </c>
    </row>
    <row r="111" spans="1:7" ht="24.75" hidden="1" outlineLevel="2" x14ac:dyDescent="0.25">
      <c r="A111" s="8" t="s">
        <v>262</v>
      </c>
      <c r="B111" s="8" t="s">
        <v>275</v>
      </c>
      <c r="C111" s="79" t="s">
        <v>363</v>
      </c>
      <c r="D111" s="9">
        <v>42527</v>
      </c>
      <c r="E111" s="52">
        <v>24000</v>
      </c>
      <c r="F111" s="90" t="s">
        <v>121</v>
      </c>
      <c r="G111" s="90" t="s">
        <v>464</v>
      </c>
    </row>
    <row r="112" spans="1:7" ht="24.75" hidden="1" outlineLevel="2" x14ac:dyDescent="0.25">
      <c r="A112" s="8" t="s">
        <v>262</v>
      </c>
      <c r="B112" s="8" t="s">
        <v>275</v>
      </c>
      <c r="C112" s="79" t="s">
        <v>364</v>
      </c>
      <c r="D112" s="9">
        <v>42527</v>
      </c>
      <c r="E112" s="52">
        <v>24000</v>
      </c>
      <c r="F112" s="90" t="s">
        <v>121</v>
      </c>
      <c r="G112" s="90" t="s">
        <v>464</v>
      </c>
    </row>
    <row r="113" spans="1:7" ht="24" hidden="1" outlineLevel="2" x14ac:dyDescent="0.25">
      <c r="A113" s="8" t="s">
        <v>281</v>
      </c>
      <c r="B113" s="8" t="s">
        <v>282</v>
      </c>
      <c r="C113" s="79" t="s">
        <v>370</v>
      </c>
      <c r="D113" s="9">
        <v>42528</v>
      </c>
      <c r="E113" s="52">
        <v>4500</v>
      </c>
      <c r="F113" s="90" t="s">
        <v>121</v>
      </c>
      <c r="G113" s="90" t="s">
        <v>494</v>
      </c>
    </row>
    <row r="114" spans="1:7" hidden="1" outlineLevel="2" x14ac:dyDescent="0.25">
      <c r="A114" s="8" t="s">
        <v>33</v>
      </c>
      <c r="B114" s="8" t="s">
        <v>284</v>
      </c>
      <c r="C114" s="79" t="s">
        <v>373</v>
      </c>
      <c r="D114" s="9">
        <v>42529</v>
      </c>
      <c r="E114" s="52">
        <v>14000</v>
      </c>
      <c r="F114" s="90" t="s">
        <v>121</v>
      </c>
      <c r="G114" s="90" t="s">
        <v>465</v>
      </c>
    </row>
    <row r="115" spans="1:7" hidden="1" outlineLevel="2" x14ac:dyDescent="0.25">
      <c r="A115" s="8" t="s">
        <v>33</v>
      </c>
      <c r="B115" s="8" t="s">
        <v>284</v>
      </c>
      <c r="C115" s="79" t="s">
        <v>375</v>
      </c>
      <c r="D115" s="9">
        <v>42530</v>
      </c>
      <c r="E115" s="52">
        <v>14000</v>
      </c>
      <c r="F115" s="90" t="s">
        <v>121</v>
      </c>
      <c r="G115" s="90" t="s">
        <v>465</v>
      </c>
    </row>
    <row r="116" spans="1:7" outlineLevel="1" collapsed="1" x14ac:dyDescent="0.25">
      <c r="A116" s="8" t="s">
        <v>499</v>
      </c>
      <c r="B116" s="109" t="s">
        <v>121</v>
      </c>
      <c r="C116" s="79"/>
      <c r="D116" s="9"/>
      <c r="E116" s="52">
        <f>SUBTOTAL(9,E103:E115)</f>
        <v>502082.33</v>
      </c>
      <c r="F116" s="107" t="s">
        <v>479</v>
      </c>
      <c r="G116" s="90"/>
    </row>
    <row r="117" spans="1:7" hidden="1" outlineLevel="2" x14ac:dyDescent="0.25">
      <c r="A117" s="8" t="s">
        <v>98</v>
      </c>
      <c r="B117" s="8" t="s">
        <v>99</v>
      </c>
      <c r="C117" s="8"/>
      <c r="D117" s="9">
        <v>42447</v>
      </c>
      <c r="E117" s="52">
        <v>37974</v>
      </c>
      <c r="F117" s="90" t="s">
        <v>135</v>
      </c>
      <c r="G117" s="90" t="s">
        <v>130</v>
      </c>
    </row>
    <row r="118" spans="1:7" hidden="1" outlineLevel="2" x14ac:dyDescent="0.25">
      <c r="A118" s="64" t="s">
        <v>98</v>
      </c>
      <c r="B118" s="64" t="s">
        <v>100</v>
      </c>
      <c r="C118" s="64"/>
      <c r="D118" s="46">
        <v>42447</v>
      </c>
      <c r="E118" s="110">
        <v>99876</v>
      </c>
      <c r="F118" s="90" t="s">
        <v>135</v>
      </c>
      <c r="G118" s="90" t="s">
        <v>130</v>
      </c>
    </row>
    <row r="119" spans="1:7" hidden="1" outlineLevel="2" x14ac:dyDescent="0.25">
      <c r="A119" s="105" t="s">
        <v>98</v>
      </c>
      <c r="B119" s="105" t="s">
        <v>100</v>
      </c>
      <c r="C119" s="105"/>
      <c r="D119" s="9">
        <v>42447</v>
      </c>
      <c r="E119" s="110">
        <v>80478</v>
      </c>
      <c r="F119" s="90" t="s">
        <v>135</v>
      </c>
      <c r="G119" s="90" t="s">
        <v>130</v>
      </c>
    </row>
    <row r="120" spans="1:7" outlineLevel="1" collapsed="1" x14ac:dyDescent="0.25">
      <c r="A120" s="105" t="s">
        <v>130</v>
      </c>
      <c r="B120" s="109" t="s">
        <v>135</v>
      </c>
      <c r="C120" s="105"/>
      <c r="D120" s="9"/>
      <c r="E120" s="111">
        <f>SUBTOTAL(9,E117:E119)</f>
        <v>218328</v>
      </c>
      <c r="F120" s="107" t="s">
        <v>480</v>
      </c>
      <c r="G120" s="90"/>
    </row>
    <row r="121" spans="1:7" ht="24" hidden="1" outlineLevel="2" x14ac:dyDescent="0.25">
      <c r="A121" s="8" t="s">
        <v>57</v>
      </c>
      <c r="B121" s="8" t="s">
        <v>58</v>
      </c>
      <c r="C121" s="8"/>
      <c r="D121" s="9">
        <v>42416</v>
      </c>
      <c r="E121" s="52">
        <v>99600</v>
      </c>
      <c r="F121" s="90" t="s">
        <v>126</v>
      </c>
      <c r="G121" s="90" t="s">
        <v>117</v>
      </c>
    </row>
    <row r="122" spans="1:7" ht="24" hidden="1" outlineLevel="2" x14ac:dyDescent="0.25">
      <c r="A122" s="8" t="s">
        <v>57</v>
      </c>
      <c r="B122" s="8" t="s">
        <v>59</v>
      </c>
      <c r="C122" s="8"/>
      <c r="D122" s="9">
        <v>42416</v>
      </c>
      <c r="E122" s="52">
        <v>59140</v>
      </c>
      <c r="F122" s="90" t="s">
        <v>126</v>
      </c>
      <c r="G122" s="90" t="s">
        <v>117</v>
      </c>
    </row>
    <row r="123" spans="1:7" ht="24" hidden="1" outlineLevel="2" x14ac:dyDescent="0.25">
      <c r="A123" s="8" t="s">
        <v>165</v>
      </c>
      <c r="B123" s="8" t="s">
        <v>166</v>
      </c>
      <c r="C123" s="8"/>
      <c r="D123" s="9">
        <v>42433</v>
      </c>
      <c r="E123" s="52">
        <v>24750</v>
      </c>
      <c r="F123" s="90" t="s">
        <v>126</v>
      </c>
      <c r="G123" s="90" t="s">
        <v>167</v>
      </c>
    </row>
    <row r="124" spans="1:7" ht="24" hidden="1" outlineLevel="2" x14ac:dyDescent="0.25">
      <c r="A124" s="8" t="s">
        <v>165</v>
      </c>
      <c r="B124" s="8" t="s">
        <v>168</v>
      </c>
      <c r="C124" s="8"/>
      <c r="D124" s="9">
        <v>42439</v>
      </c>
      <c r="E124" s="52">
        <v>23970</v>
      </c>
      <c r="F124" s="90" t="s">
        <v>126</v>
      </c>
      <c r="G124" s="90" t="s">
        <v>127</v>
      </c>
    </row>
    <row r="125" spans="1:7" hidden="1" outlineLevel="2" x14ac:dyDescent="0.25">
      <c r="A125" s="8" t="s">
        <v>24</v>
      </c>
      <c r="B125" s="8" t="s">
        <v>78</v>
      </c>
      <c r="C125" s="8"/>
      <c r="D125" s="9">
        <v>42440</v>
      </c>
      <c r="E125" s="52">
        <v>10860</v>
      </c>
      <c r="F125" s="90" t="s">
        <v>126</v>
      </c>
      <c r="G125" s="90" t="s">
        <v>127</v>
      </c>
    </row>
    <row r="126" spans="1:7" hidden="1" outlineLevel="2" x14ac:dyDescent="0.25">
      <c r="A126" s="8" t="s">
        <v>85</v>
      </c>
      <c r="B126" s="8" t="s">
        <v>86</v>
      </c>
      <c r="C126" s="8"/>
      <c r="D126" s="9">
        <v>42444</v>
      </c>
      <c r="E126" s="52">
        <v>23740</v>
      </c>
      <c r="F126" s="90" t="s">
        <v>126</v>
      </c>
      <c r="G126" s="90" t="s">
        <v>131</v>
      </c>
    </row>
    <row r="127" spans="1:7" ht="24" hidden="1" outlineLevel="2" x14ac:dyDescent="0.25">
      <c r="A127" s="8" t="s">
        <v>165</v>
      </c>
      <c r="B127" s="8" t="s">
        <v>175</v>
      </c>
      <c r="C127" s="8"/>
      <c r="D127" s="9">
        <v>42444</v>
      </c>
      <c r="E127" s="52">
        <v>22950</v>
      </c>
      <c r="F127" s="90" t="s">
        <v>126</v>
      </c>
      <c r="G127" s="90" t="s">
        <v>107</v>
      </c>
    </row>
    <row r="128" spans="1:7" hidden="1" outlineLevel="2" x14ac:dyDescent="0.25">
      <c r="A128" s="8" t="s">
        <v>46</v>
      </c>
      <c r="B128" s="8" t="s">
        <v>47</v>
      </c>
      <c r="C128" s="8"/>
      <c r="D128" s="9">
        <v>42446</v>
      </c>
      <c r="E128" s="52">
        <v>8392</v>
      </c>
      <c r="F128" s="90" t="s">
        <v>126</v>
      </c>
      <c r="G128" s="90" t="s">
        <v>131</v>
      </c>
    </row>
    <row r="129" spans="1:7" ht="24" hidden="1" outlineLevel="2" x14ac:dyDescent="0.25">
      <c r="A129" s="8" t="s">
        <v>165</v>
      </c>
      <c r="B129" s="8" t="s">
        <v>176</v>
      </c>
      <c r="C129" s="8"/>
      <c r="D129" s="9">
        <v>42447</v>
      </c>
      <c r="E129" s="52">
        <v>24950</v>
      </c>
      <c r="F129" s="90" t="s">
        <v>126</v>
      </c>
      <c r="G129" s="90" t="s">
        <v>123</v>
      </c>
    </row>
    <row r="130" spans="1:7" ht="24" hidden="1" outlineLevel="2" x14ac:dyDescent="0.25">
      <c r="A130" s="8" t="s">
        <v>165</v>
      </c>
      <c r="B130" s="8" t="s">
        <v>179</v>
      </c>
      <c r="C130" s="8"/>
      <c r="D130" s="9">
        <v>42451</v>
      </c>
      <c r="E130" s="52">
        <v>23900</v>
      </c>
      <c r="F130" s="90" t="s">
        <v>126</v>
      </c>
      <c r="G130" s="90" t="s">
        <v>180</v>
      </c>
    </row>
    <row r="131" spans="1:7" ht="24" hidden="1" outlineLevel="2" x14ac:dyDescent="0.25">
      <c r="A131" s="8" t="s">
        <v>165</v>
      </c>
      <c r="B131" s="8" t="s">
        <v>184</v>
      </c>
      <c r="C131" s="8"/>
      <c r="D131" s="9">
        <v>42454</v>
      </c>
      <c r="E131" s="52">
        <v>23750</v>
      </c>
      <c r="F131" s="90" t="s">
        <v>126</v>
      </c>
      <c r="G131" s="90" t="s">
        <v>180</v>
      </c>
    </row>
    <row r="132" spans="1:7" ht="24" hidden="1" outlineLevel="2" x14ac:dyDescent="0.25">
      <c r="A132" s="8" t="s">
        <v>165</v>
      </c>
      <c r="B132" s="8" t="s">
        <v>186</v>
      </c>
      <c r="C132" s="8"/>
      <c r="D132" s="9">
        <v>42457</v>
      </c>
      <c r="E132" s="52">
        <v>21976</v>
      </c>
      <c r="F132" s="90" t="s">
        <v>126</v>
      </c>
      <c r="G132" s="90" t="s">
        <v>180</v>
      </c>
    </row>
    <row r="133" spans="1:7" ht="24" hidden="1" outlineLevel="2" x14ac:dyDescent="0.25">
      <c r="A133" s="8" t="s">
        <v>165</v>
      </c>
      <c r="B133" s="8" t="s">
        <v>187</v>
      </c>
      <c r="C133" s="8"/>
      <c r="D133" s="9">
        <v>42460</v>
      </c>
      <c r="E133" s="52">
        <v>24550</v>
      </c>
      <c r="F133" s="90" t="s">
        <v>126</v>
      </c>
      <c r="G133" s="90" t="s">
        <v>180</v>
      </c>
    </row>
    <row r="134" spans="1:7" hidden="1" outlineLevel="2" x14ac:dyDescent="0.25">
      <c r="A134" s="8" t="s">
        <v>202</v>
      </c>
      <c r="B134" s="8" t="s">
        <v>203</v>
      </c>
      <c r="C134" s="8"/>
      <c r="D134" s="9">
        <v>42481</v>
      </c>
      <c r="E134" s="52">
        <v>6130</v>
      </c>
      <c r="F134" s="90" t="s">
        <v>126</v>
      </c>
      <c r="G134" s="90" t="s">
        <v>204</v>
      </c>
    </row>
    <row r="135" spans="1:7" outlineLevel="1" collapsed="1" x14ac:dyDescent="0.25">
      <c r="A135" s="8" t="s">
        <v>500</v>
      </c>
      <c r="B135" s="109" t="s">
        <v>126</v>
      </c>
      <c r="C135" s="8"/>
      <c r="D135" s="9"/>
      <c r="E135" s="53">
        <f>SUBTOTAL(9,E121:E134)</f>
        <v>398658</v>
      </c>
      <c r="F135" s="107" t="s">
        <v>481</v>
      </c>
      <c r="G135" s="90"/>
    </row>
    <row r="136" spans="1:7" hidden="1" outlineLevel="2" x14ac:dyDescent="0.25">
      <c r="A136" s="8" t="s">
        <v>24</v>
      </c>
      <c r="B136" s="8" t="s">
        <v>25</v>
      </c>
      <c r="C136" s="8"/>
      <c r="D136" s="9">
        <v>42339</v>
      </c>
      <c r="E136" s="52">
        <v>1640</v>
      </c>
      <c r="F136" s="90" t="s">
        <v>489</v>
      </c>
      <c r="G136" s="90" t="s">
        <v>108</v>
      </c>
    </row>
    <row r="137" spans="1:7" hidden="1" outlineLevel="2" x14ac:dyDescent="0.25">
      <c r="A137" s="8" t="s">
        <v>46</v>
      </c>
      <c r="B137" s="8" t="s">
        <v>47</v>
      </c>
      <c r="C137" s="8"/>
      <c r="D137" s="9">
        <v>42407</v>
      </c>
      <c r="E137" s="52">
        <v>7890</v>
      </c>
      <c r="F137" s="90" t="s">
        <v>489</v>
      </c>
      <c r="G137" s="90" t="s">
        <v>120</v>
      </c>
    </row>
    <row r="138" spans="1:7" hidden="1" outlineLevel="2" x14ac:dyDescent="0.25">
      <c r="A138" s="8" t="s">
        <v>57</v>
      </c>
      <c r="B138" s="8" t="s">
        <v>78</v>
      </c>
      <c r="C138" s="8"/>
      <c r="D138" s="9">
        <v>42433</v>
      </c>
      <c r="E138" s="52">
        <v>25799</v>
      </c>
      <c r="F138" s="90" t="s">
        <v>489</v>
      </c>
      <c r="G138" s="90" t="s">
        <v>120</v>
      </c>
    </row>
    <row r="139" spans="1:7" hidden="1" outlineLevel="2" x14ac:dyDescent="0.25">
      <c r="A139" s="8" t="s">
        <v>234</v>
      </c>
      <c r="B139" s="8" t="s">
        <v>78</v>
      </c>
      <c r="C139" s="79" t="s">
        <v>235</v>
      </c>
      <c r="D139" s="9">
        <v>42474</v>
      </c>
      <c r="E139" s="52">
        <v>11100</v>
      </c>
      <c r="F139" s="90" t="s">
        <v>489</v>
      </c>
      <c r="G139" s="90" t="s">
        <v>194</v>
      </c>
    </row>
    <row r="140" spans="1:7" ht="24" hidden="1" outlineLevel="2" x14ac:dyDescent="0.25">
      <c r="A140" s="8" t="s">
        <v>165</v>
      </c>
      <c r="B140" s="8" t="s">
        <v>193</v>
      </c>
      <c r="C140" s="8"/>
      <c r="D140" s="9">
        <v>42472</v>
      </c>
      <c r="E140" s="52">
        <v>63600</v>
      </c>
      <c r="F140" s="90" t="s">
        <v>489</v>
      </c>
      <c r="G140" s="90" t="s">
        <v>194</v>
      </c>
    </row>
    <row r="141" spans="1:7" ht="24" hidden="1" outlineLevel="2" x14ac:dyDescent="0.25">
      <c r="A141" s="8" t="s">
        <v>195</v>
      </c>
      <c r="B141" s="8" t="s">
        <v>196</v>
      </c>
      <c r="C141" s="8"/>
      <c r="D141" s="9">
        <v>42472</v>
      </c>
      <c r="E141" s="52">
        <v>100000</v>
      </c>
      <c r="F141" s="90" t="s">
        <v>489</v>
      </c>
      <c r="G141" s="90" t="s">
        <v>194</v>
      </c>
    </row>
    <row r="142" spans="1:7" hidden="1" outlineLevel="2" x14ac:dyDescent="0.25">
      <c r="A142" s="8" t="s">
        <v>197</v>
      </c>
      <c r="B142" s="8" t="s">
        <v>198</v>
      </c>
      <c r="C142" s="8"/>
      <c r="D142" s="9">
        <v>42473</v>
      </c>
      <c r="E142" s="52">
        <v>14000</v>
      </c>
      <c r="F142" s="90" t="s">
        <v>489</v>
      </c>
      <c r="G142" s="90" t="s">
        <v>194</v>
      </c>
    </row>
    <row r="143" spans="1:7" hidden="1" outlineLevel="2" x14ac:dyDescent="0.25">
      <c r="A143" s="8" t="s">
        <v>197</v>
      </c>
      <c r="B143" s="8" t="s">
        <v>198</v>
      </c>
      <c r="C143" s="8"/>
      <c r="D143" s="9">
        <v>42474</v>
      </c>
      <c r="E143" s="52">
        <v>13589.99</v>
      </c>
      <c r="F143" s="90" t="s">
        <v>489</v>
      </c>
      <c r="G143" s="90" t="s">
        <v>194</v>
      </c>
    </row>
    <row r="144" spans="1:7" ht="24" hidden="1" outlineLevel="2" x14ac:dyDescent="0.25">
      <c r="A144" s="47" t="s">
        <v>85</v>
      </c>
      <c r="B144" s="47" t="s">
        <v>199</v>
      </c>
      <c r="C144" s="47"/>
      <c r="D144" s="46">
        <v>42474</v>
      </c>
      <c r="E144" s="52">
        <v>60705</v>
      </c>
      <c r="F144" s="90" t="s">
        <v>489</v>
      </c>
      <c r="G144" s="90" t="s">
        <v>194</v>
      </c>
    </row>
    <row r="145" spans="1:7" hidden="1" outlineLevel="2" x14ac:dyDescent="0.25">
      <c r="A145" s="8" t="s">
        <v>85</v>
      </c>
      <c r="B145" s="8" t="s">
        <v>78</v>
      </c>
      <c r="C145" s="79" t="s">
        <v>318</v>
      </c>
      <c r="D145" s="9">
        <v>42495</v>
      </c>
      <c r="E145" s="52">
        <v>100000</v>
      </c>
      <c r="F145" s="90" t="s">
        <v>489</v>
      </c>
      <c r="G145" s="90" t="s">
        <v>443</v>
      </c>
    </row>
    <row r="146" spans="1:7" hidden="1" outlineLevel="2" x14ac:dyDescent="0.25">
      <c r="A146" s="8" t="s">
        <v>244</v>
      </c>
      <c r="B146" s="8" t="s">
        <v>78</v>
      </c>
      <c r="C146" s="79" t="s">
        <v>319</v>
      </c>
      <c r="D146" s="9">
        <v>42495</v>
      </c>
      <c r="E146" s="52">
        <v>30000</v>
      </c>
      <c r="F146" s="90" t="s">
        <v>489</v>
      </c>
      <c r="G146" s="90" t="s">
        <v>443</v>
      </c>
    </row>
    <row r="147" spans="1:7" hidden="1" outlineLevel="2" x14ac:dyDescent="0.25">
      <c r="A147" s="8" t="s">
        <v>195</v>
      </c>
      <c r="B147" s="8" t="s">
        <v>87</v>
      </c>
      <c r="C147" s="79" t="s">
        <v>320</v>
      </c>
      <c r="D147" s="9">
        <v>42495</v>
      </c>
      <c r="E147" s="52">
        <v>100000</v>
      </c>
      <c r="F147" s="90" t="s">
        <v>489</v>
      </c>
      <c r="G147" s="90" t="s">
        <v>443</v>
      </c>
    </row>
    <row r="148" spans="1:7" hidden="1" outlineLevel="2" x14ac:dyDescent="0.25">
      <c r="A148" s="8" t="s">
        <v>195</v>
      </c>
      <c r="B148" s="8" t="s">
        <v>245</v>
      </c>
      <c r="C148" s="79" t="s">
        <v>330</v>
      </c>
      <c r="D148" s="9">
        <v>42501</v>
      </c>
      <c r="E148" s="52">
        <v>100000</v>
      </c>
      <c r="F148" s="90" t="s">
        <v>489</v>
      </c>
      <c r="G148" s="90" t="s">
        <v>443</v>
      </c>
    </row>
    <row r="149" spans="1:7" ht="24" hidden="1" outlineLevel="2" x14ac:dyDescent="0.25">
      <c r="A149" s="8" t="s">
        <v>244</v>
      </c>
      <c r="B149" s="8" t="s">
        <v>78</v>
      </c>
      <c r="C149" s="79" t="s">
        <v>334</v>
      </c>
      <c r="D149" s="9">
        <v>42503</v>
      </c>
      <c r="E149" s="52">
        <v>16500</v>
      </c>
      <c r="F149" s="90" t="s">
        <v>489</v>
      </c>
      <c r="G149" s="90" t="s">
        <v>107</v>
      </c>
    </row>
    <row r="150" spans="1:7" hidden="1" outlineLevel="2" x14ac:dyDescent="0.25">
      <c r="A150" s="47" t="s">
        <v>195</v>
      </c>
      <c r="B150" s="47" t="s">
        <v>78</v>
      </c>
      <c r="C150" s="81" t="s">
        <v>335</v>
      </c>
      <c r="D150" s="46">
        <v>42503</v>
      </c>
      <c r="E150" s="52">
        <v>11000</v>
      </c>
      <c r="F150" s="90" t="s">
        <v>489</v>
      </c>
      <c r="G150" s="90" t="s">
        <v>107</v>
      </c>
    </row>
    <row r="151" spans="1:7" hidden="1" outlineLevel="2" x14ac:dyDescent="0.25">
      <c r="A151" s="8" t="s">
        <v>195</v>
      </c>
      <c r="B151" s="8" t="s">
        <v>78</v>
      </c>
      <c r="C151" s="79" t="s">
        <v>336</v>
      </c>
      <c r="D151" s="9">
        <v>42503</v>
      </c>
      <c r="E151" s="52">
        <v>24638</v>
      </c>
      <c r="F151" s="90" t="s">
        <v>489</v>
      </c>
      <c r="G151" s="90" t="s">
        <v>107</v>
      </c>
    </row>
    <row r="152" spans="1:7" ht="24" hidden="1" outlineLevel="2" x14ac:dyDescent="0.25">
      <c r="A152" s="8" t="s">
        <v>244</v>
      </c>
      <c r="B152" s="8" t="s">
        <v>47</v>
      </c>
      <c r="C152" s="79" t="s">
        <v>380</v>
      </c>
      <c r="D152" s="9">
        <v>42535</v>
      </c>
      <c r="E152" s="52">
        <v>10735</v>
      </c>
      <c r="F152" s="90" t="s">
        <v>489</v>
      </c>
      <c r="G152" s="90" t="s">
        <v>107</v>
      </c>
    </row>
    <row r="153" spans="1:7" hidden="1" outlineLevel="2" x14ac:dyDescent="0.25">
      <c r="A153" s="8" t="s">
        <v>301</v>
      </c>
      <c r="B153" s="8" t="s">
        <v>302</v>
      </c>
      <c r="C153" s="79" t="s">
        <v>398</v>
      </c>
      <c r="D153" s="9">
        <v>42544</v>
      </c>
      <c r="E153" s="53">
        <v>24800</v>
      </c>
      <c r="F153" s="90" t="s">
        <v>489</v>
      </c>
      <c r="G153" s="90" t="s">
        <v>107</v>
      </c>
    </row>
    <row r="154" spans="1:7" hidden="1" outlineLevel="2" x14ac:dyDescent="0.25">
      <c r="A154" s="49" t="s">
        <v>301</v>
      </c>
      <c r="B154" s="49" t="s">
        <v>78</v>
      </c>
      <c r="C154" s="80" t="s">
        <v>399</v>
      </c>
      <c r="D154" s="48">
        <v>42544</v>
      </c>
      <c r="E154" s="53">
        <v>17500</v>
      </c>
      <c r="F154" s="90" t="s">
        <v>489</v>
      </c>
      <c r="G154" s="90" t="s">
        <v>107</v>
      </c>
    </row>
    <row r="155" spans="1:7" outlineLevel="1" collapsed="1" x14ac:dyDescent="0.25">
      <c r="A155" s="49"/>
      <c r="B155" s="109" t="s">
        <v>489</v>
      </c>
      <c r="C155" s="80"/>
      <c r="D155" s="48"/>
      <c r="E155" s="54">
        <f>SUBTOTAL(9,E136:E154)</f>
        <v>733496.99</v>
      </c>
      <c r="F155" s="107" t="s">
        <v>493</v>
      </c>
      <c r="G155" s="90"/>
    </row>
    <row r="156" spans="1:7" hidden="1" outlineLevel="2" x14ac:dyDescent="0.25">
      <c r="A156" s="8" t="s">
        <v>101</v>
      </c>
      <c r="B156" s="8" t="s">
        <v>102</v>
      </c>
      <c r="C156" s="8"/>
      <c r="D156" s="9">
        <v>42451</v>
      </c>
      <c r="E156" s="52">
        <v>15060</v>
      </c>
      <c r="F156" s="90" t="s">
        <v>137</v>
      </c>
      <c r="G156" s="90" t="s">
        <v>138</v>
      </c>
    </row>
    <row r="157" spans="1:7" outlineLevel="1" collapsed="1" x14ac:dyDescent="0.25">
      <c r="A157" s="8"/>
      <c r="B157" s="109" t="s">
        <v>137</v>
      </c>
      <c r="C157" s="8"/>
      <c r="D157" s="9"/>
      <c r="E157" s="52">
        <f>SUBTOTAL(9,E156:E156)</f>
        <v>15060</v>
      </c>
      <c r="F157" s="107" t="s">
        <v>482</v>
      </c>
      <c r="G157" s="90"/>
    </row>
    <row r="158" spans="1:7" hidden="1" outlineLevel="2" x14ac:dyDescent="0.25">
      <c r="A158" s="8" t="s">
        <v>88</v>
      </c>
      <c r="B158" s="8" t="s">
        <v>89</v>
      </c>
      <c r="C158" s="79" t="s">
        <v>315</v>
      </c>
      <c r="D158" s="9">
        <v>42495</v>
      </c>
      <c r="E158" s="52">
        <v>100000</v>
      </c>
      <c r="F158" s="90" t="s">
        <v>440</v>
      </c>
      <c r="G158" s="90" t="s">
        <v>441</v>
      </c>
    </row>
    <row r="159" spans="1:7" hidden="1" outlineLevel="2" x14ac:dyDescent="0.25">
      <c r="A159" s="8" t="s">
        <v>88</v>
      </c>
      <c r="B159" s="8" t="s">
        <v>89</v>
      </c>
      <c r="C159" s="79" t="s">
        <v>316</v>
      </c>
      <c r="D159" s="9">
        <v>42495</v>
      </c>
      <c r="E159" s="52">
        <v>99000</v>
      </c>
      <c r="F159" s="90" t="s">
        <v>440</v>
      </c>
      <c r="G159" s="90" t="s">
        <v>441</v>
      </c>
    </row>
    <row r="160" spans="1:7" hidden="1" outlineLevel="2" x14ac:dyDescent="0.25">
      <c r="A160" s="8" t="s">
        <v>72</v>
      </c>
      <c r="B160" s="8" t="s">
        <v>243</v>
      </c>
      <c r="C160" s="79" t="s">
        <v>317</v>
      </c>
      <c r="D160" s="9">
        <v>42495</v>
      </c>
      <c r="E160" s="52">
        <v>72000</v>
      </c>
      <c r="F160" s="90" t="s">
        <v>440</v>
      </c>
      <c r="G160" s="90" t="s">
        <v>441</v>
      </c>
    </row>
    <row r="161" spans="1:7" hidden="1" outlineLevel="2" x14ac:dyDescent="0.25">
      <c r="A161" s="47" t="s">
        <v>247</v>
      </c>
      <c r="B161" s="47" t="s">
        <v>248</v>
      </c>
      <c r="C161" s="81" t="s">
        <v>323</v>
      </c>
      <c r="D161" s="46">
        <v>42496</v>
      </c>
      <c r="E161" s="52">
        <v>8800</v>
      </c>
      <c r="F161" s="90" t="s">
        <v>440</v>
      </c>
      <c r="G161" s="90" t="s">
        <v>445</v>
      </c>
    </row>
    <row r="162" spans="1:7" hidden="1" outlineLevel="2" x14ac:dyDescent="0.25">
      <c r="A162" s="47" t="s">
        <v>247</v>
      </c>
      <c r="B162" s="47" t="s">
        <v>249</v>
      </c>
      <c r="C162" s="81" t="s">
        <v>324</v>
      </c>
      <c r="D162" s="46">
        <v>42496</v>
      </c>
      <c r="E162" s="52">
        <v>24896</v>
      </c>
      <c r="F162" s="90" t="s">
        <v>440</v>
      </c>
      <c r="G162" s="90" t="s">
        <v>445</v>
      </c>
    </row>
    <row r="163" spans="1:7" hidden="1" outlineLevel="2" x14ac:dyDescent="0.25">
      <c r="A163" s="8" t="s">
        <v>262</v>
      </c>
      <c r="B163" s="8" t="s">
        <v>245</v>
      </c>
      <c r="C163" s="79" t="s">
        <v>350</v>
      </c>
      <c r="D163" s="9">
        <v>42522</v>
      </c>
      <c r="E163" s="52">
        <v>100000</v>
      </c>
      <c r="F163" s="90" t="s">
        <v>440</v>
      </c>
      <c r="G163" s="90" t="s">
        <v>455</v>
      </c>
    </row>
    <row r="164" spans="1:7" hidden="1" outlineLevel="2" x14ac:dyDescent="0.25">
      <c r="A164" s="8" t="s">
        <v>262</v>
      </c>
      <c r="B164" s="8" t="s">
        <v>259</v>
      </c>
      <c r="C164" s="79" t="s">
        <v>351</v>
      </c>
      <c r="D164" s="9">
        <v>42524</v>
      </c>
      <c r="E164" s="52">
        <v>100000</v>
      </c>
      <c r="F164" s="90" t="s">
        <v>440</v>
      </c>
      <c r="G164" s="90" t="s">
        <v>455</v>
      </c>
    </row>
    <row r="165" spans="1:7" hidden="1" outlineLevel="2" x14ac:dyDescent="0.25">
      <c r="A165" s="8" t="s">
        <v>262</v>
      </c>
      <c r="B165" s="8" t="s">
        <v>260</v>
      </c>
      <c r="C165" s="79" t="s">
        <v>352</v>
      </c>
      <c r="D165" s="9">
        <v>42524</v>
      </c>
      <c r="E165" s="52">
        <v>100000</v>
      </c>
      <c r="F165" s="90" t="s">
        <v>440</v>
      </c>
      <c r="G165" s="90" t="s">
        <v>457</v>
      </c>
    </row>
    <row r="166" spans="1:7" hidden="1" outlineLevel="2" x14ac:dyDescent="0.25">
      <c r="A166" s="8" t="s">
        <v>262</v>
      </c>
      <c r="B166" s="8" t="s">
        <v>259</v>
      </c>
      <c r="C166" s="79" t="s">
        <v>353</v>
      </c>
      <c r="D166" s="9">
        <v>42524</v>
      </c>
      <c r="E166" s="52">
        <v>100000</v>
      </c>
      <c r="F166" s="90" t="s">
        <v>440</v>
      </c>
      <c r="G166" s="90" t="s">
        <v>456</v>
      </c>
    </row>
    <row r="167" spans="1:7" hidden="1" outlineLevel="2" x14ac:dyDescent="0.25">
      <c r="A167" s="8" t="s">
        <v>262</v>
      </c>
      <c r="B167" s="8" t="s">
        <v>260</v>
      </c>
      <c r="C167" s="79" t="s">
        <v>354</v>
      </c>
      <c r="D167" s="9">
        <v>42524</v>
      </c>
      <c r="E167" s="52">
        <v>100000</v>
      </c>
      <c r="F167" s="90" t="s">
        <v>440</v>
      </c>
      <c r="G167" s="90" t="s">
        <v>456</v>
      </c>
    </row>
    <row r="168" spans="1:7" ht="36.75" hidden="1" outlineLevel="2" x14ac:dyDescent="0.25">
      <c r="A168" s="8" t="s">
        <v>38</v>
      </c>
      <c r="B168" s="8" t="s">
        <v>77</v>
      </c>
      <c r="C168" s="79" t="s">
        <v>225</v>
      </c>
      <c r="D168" s="9">
        <v>42433</v>
      </c>
      <c r="E168" s="52">
        <v>99000</v>
      </c>
      <c r="F168" s="90" t="s">
        <v>463</v>
      </c>
      <c r="G168" s="90" t="s">
        <v>490</v>
      </c>
    </row>
    <row r="169" spans="1:7" ht="24" hidden="1" outlineLevel="2" x14ac:dyDescent="0.25">
      <c r="A169" s="8" t="s">
        <v>72</v>
      </c>
      <c r="B169" s="8" t="s">
        <v>90</v>
      </c>
      <c r="C169" s="79" t="s">
        <v>229</v>
      </c>
      <c r="D169" s="9">
        <v>42445</v>
      </c>
      <c r="E169" s="52">
        <v>48000</v>
      </c>
      <c r="F169" s="90" t="s">
        <v>463</v>
      </c>
      <c r="G169" s="90" t="s">
        <v>430</v>
      </c>
    </row>
    <row r="170" spans="1:7" ht="24" hidden="1" outlineLevel="2" x14ac:dyDescent="0.25">
      <c r="A170" s="8" t="s">
        <v>88</v>
      </c>
      <c r="B170" s="8" t="s">
        <v>188</v>
      </c>
      <c r="C170" s="79" t="s">
        <v>230</v>
      </c>
      <c r="D170" s="9">
        <v>42471</v>
      </c>
      <c r="E170" s="52">
        <v>100000</v>
      </c>
      <c r="F170" s="90" t="s">
        <v>463</v>
      </c>
      <c r="G170" s="90" t="s">
        <v>435</v>
      </c>
    </row>
    <row r="171" spans="1:7" hidden="1" outlineLevel="2" x14ac:dyDescent="0.25">
      <c r="A171" s="8" t="s">
        <v>72</v>
      </c>
      <c r="B171" s="8" t="s">
        <v>243</v>
      </c>
      <c r="C171" s="79" t="s">
        <v>325</v>
      </c>
      <c r="D171" s="9">
        <v>42500</v>
      </c>
      <c r="E171" s="53">
        <v>48000</v>
      </c>
      <c r="F171" s="90" t="s">
        <v>463</v>
      </c>
      <c r="G171" s="90" t="s">
        <v>446</v>
      </c>
    </row>
    <row r="172" spans="1:7" hidden="1" outlineLevel="2" x14ac:dyDescent="0.25">
      <c r="A172" s="8" t="s">
        <v>88</v>
      </c>
      <c r="B172" s="8" t="s">
        <v>89</v>
      </c>
      <c r="C172" s="79" t="s">
        <v>326</v>
      </c>
      <c r="D172" s="9">
        <v>42500</v>
      </c>
      <c r="E172" s="52">
        <v>100000</v>
      </c>
      <c r="F172" s="90" t="s">
        <v>463</v>
      </c>
      <c r="G172" s="90" t="s">
        <v>446</v>
      </c>
    </row>
    <row r="173" spans="1:7" ht="24.75" hidden="1" outlineLevel="2" x14ac:dyDescent="0.25">
      <c r="A173" s="8" t="s">
        <v>88</v>
      </c>
      <c r="B173" s="8" t="s">
        <v>89</v>
      </c>
      <c r="C173" s="79" t="s">
        <v>327</v>
      </c>
      <c r="D173" s="9">
        <v>42500</v>
      </c>
      <c r="E173" s="52">
        <v>99000</v>
      </c>
      <c r="F173" s="90" t="s">
        <v>463</v>
      </c>
      <c r="G173" s="90" t="s">
        <v>453</v>
      </c>
    </row>
    <row r="174" spans="1:7" ht="24.75" hidden="1" outlineLevel="2" x14ac:dyDescent="0.25">
      <c r="A174" s="8" t="s">
        <v>33</v>
      </c>
      <c r="B174" s="8" t="s">
        <v>245</v>
      </c>
      <c r="C174" s="79" t="s">
        <v>333</v>
      </c>
      <c r="D174" s="9">
        <v>42503</v>
      </c>
      <c r="E174" s="52">
        <v>100000</v>
      </c>
      <c r="F174" s="90" t="s">
        <v>463</v>
      </c>
      <c r="G174" s="90" t="s">
        <v>450</v>
      </c>
    </row>
    <row r="175" spans="1:7" ht="24" hidden="1" outlineLevel="2" x14ac:dyDescent="0.25">
      <c r="A175" s="8" t="s">
        <v>262</v>
      </c>
      <c r="B175" s="8" t="s">
        <v>273</v>
      </c>
      <c r="C175" s="79" t="s">
        <v>359</v>
      </c>
      <c r="D175" s="9">
        <v>42524</v>
      </c>
      <c r="E175" s="52">
        <v>100000</v>
      </c>
      <c r="F175" s="90" t="s">
        <v>440</v>
      </c>
      <c r="G175" s="90" t="s">
        <v>463</v>
      </c>
    </row>
    <row r="176" spans="1:7" ht="24" hidden="1" outlineLevel="2" x14ac:dyDescent="0.25">
      <c r="A176" s="8" t="s">
        <v>262</v>
      </c>
      <c r="B176" s="8" t="s">
        <v>273</v>
      </c>
      <c r="C176" s="79" t="s">
        <v>360</v>
      </c>
      <c r="D176" s="9">
        <v>42524</v>
      </c>
      <c r="E176" s="52">
        <v>100000</v>
      </c>
      <c r="F176" s="90" t="s">
        <v>440</v>
      </c>
      <c r="G176" s="90" t="s">
        <v>463</v>
      </c>
    </row>
    <row r="177" spans="1:7" ht="24" hidden="1" outlineLevel="2" x14ac:dyDescent="0.25">
      <c r="A177" s="8" t="s">
        <v>247</v>
      </c>
      <c r="B177" s="8" t="s">
        <v>279</v>
      </c>
      <c r="C177" s="79" t="s">
        <v>368</v>
      </c>
      <c r="D177" s="9">
        <v>42528</v>
      </c>
      <c r="E177" s="52">
        <v>75655</v>
      </c>
      <c r="F177" s="90" t="s">
        <v>440</v>
      </c>
      <c r="G177" s="90" t="s">
        <v>460</v>
      </c>
    </row>
    <row r="178" spans="1:7" ht="24" hidden="1" outlineLevel="2" x14ac:dyDescent="0.25">
      <c r="A178" s="8" t="s">
        <v>276</v>
      </c>
      <c r="B178" s="8" t="s">
        <v>277</v>
      </c>
      <c r="C178" s="79" t="s">
        <v>366</v>
      </c>
      <c r="D178" s="9">
        <v>42527</v>
      </c>
      <c r="E178" s="52">
        <v>30000</v>
      </c>
      <c r="F178" s="90" t="s">
        <v>440</v>
      </c>
      <c r="G178" s="90" t="s">
        <v>459</v>
      </c>
    </row>
    <row r="179" spans="1:7" ht="36" hidden="1" outlineLevel="2" x14ac:dyDescent="0.25">
      <c r="A179" s="8" t="s">
        <v>247</v>
      </c>
      <c r="B179" s="8" t="s">
        <v>280</v>
      </c>
      <c r="C179" s="79" t="s">
        <v>369</v>
      </c>
      <c r="D179" s="9">
        <v>42528</v>
      </c>
      <c r="E179" s="52">
        <v>23145</v>
      </c>
      <c r="F179" s="90" t="s">
        <v>440</v>
      </c>
      <c r="G179" s="90" t="s">
        <v>460</v>
      </c>
    </row>
    <row r="180" spans="1:7" outlineLevel="1" collapsed="1" x14ac:dyDescent="0.25">
      <c r="A180" s="8" t="s">
        <v>506</v>
      </c>
      <c r="B180" s="109" t="s">
        <v>440</v>
      </c>
      <c r="C180" s="79"/>
      <c r="D180" s="9"/>
      <c r="E180" s="52">
        <f>SUBTOTAL(9,E158:E179)</f>
        <v>1727496</v>
      </c>
      <c r="F180" s="107" t="s">
        <v>483</v>
      </c>
      <c r="G180" s="90"/>
    </row>
    <row r="181" spans="1:7" hidden="1" outlineLevel="2" x14ac:dyDescent="0.25">
      <c r="A181" s="8" t="s">
        <v>43</v>
      </c>
      <c r="B181" s="8" t="s">
        <v>44</v>
      </c>
      <c r="C181" s="8"/>
      <c r="D181" s="9">
        <v>42405</v>
      </c>
      <c r="E181" s="52">
        <v>400</v>
      </c>
      <c r="F181" s="90" t="s">
        <v>118</v>
      </c>
      <c r="G181" s="90" t="s">
        <v>119</v>
      </c>
    </row>
    <row r="182" spans="1:7" hidden="1" outlineLevel="2" x14ac:dyDescent="0.25">
      <c r="A182" s="8" t="s">
        <v>60</v>
      </c>
      <c r="B182" s="8" t="s">
        <v>61</v>
      </c>
      <c r="C182" s="8"/>
      <c r="D182" s="9">
        <v>42417</v>
      </c>
      <c r="E182" s="52">
        <v>14000</v>
      </c>
      <c r="F182" s="90" t="s">
        <v>118</v>
      </c>
      <c r="G182" s="90" t="s">
        <v>119</v>
      </c>
    </row>
    <row r="183" spans="1:7" hidden="1" outlineLevel="2" x14ac:dyDescent="0.25">
      <c r="A183" s="8" t="s">
        <v>43</v>
      </c>
      <c r="B183" s="8" t="s">
        <v>44</v>
      </c>
      <c r="C183" s="8"/>
      <c r="D183" s="9">
        <v>42447</v>
      </c>
      <c r="E183" s="52">
        <v>480</v>
      </c>
      <c r="F183" s="90" t="s">
        <v>118</v>
      </c>
      <c r="G183" s="90" t="s">
        <v>134</v>
      </c>
    </row>
    <row r="184" spans="1:7" hidden="1" outlineLevel="2" x14ac:dyDescent="0.25">
      <c r="A184" s="8" t="s">
        <v>60</v>
      </c>
      <c r="B184" s="8" t="s">
        <v>61</v>
      </c>
      <c r="C184" s="8"/>
      <c r="D184" s="9">
        <v>42447</v>
      </c>
      <c r="E184" s="52">
        <v>7000</v>
      </c>
      <c r="F184" s="90" t="s">
        <v>118</v>
      </c>
      <c r="G184" s="90" t="s">
        <v>134</v>
      </c>
    </row>
    <row r="185" spans="1:7" outlineLevel="1" collapsed="1" x14ac:dyDescent="0.25">
      <c r="A185" s="47" t="s">
        <v>502</v>
      </c>
      <c r="B185" s="109" t="s">
        <v>118</v>
      </c>
      <c r="C185" s="47"/>
      <c r="D185" s="46"/>
      <c r="E185" s="52">
        <f>SUBTOTAL(9,E181:E184)</f>
        <v>21880</v>
      </c>
      <c r="F185" s="107" t="s">
        <v>484</v>
      </c>
      <c r="G185" s="90"/>
    </row>
    <row r="186" spans="1:7" ht="24" hidden="1" outlineLevel="2" x14ac:dyDescent="0.25">
      <c r="A186" s="47" t="s">
        <v>26</v>
      </c>
      <c r="B186" s="47" t="s">
        <v>27</v>
      </c>
      <c r="C186" s="47"/>
      <c r="D186" s="46">
        <v>42380</v>
      </c>
      <c r="E186" s="52">
        <v>99435</v>
      </c>
      <c r="F186" s="90" t="s">
        <v>109</v>
      </c>
      <c r="G186" s="90" t="s">
        <v>110</v>
      </c>
    </row>
    <row r="187" spans="1:7" ht="24" hidden="1" outlineLevel="2" x14ac:dyDescent="0.25">
      <c r="A187" s="8" t="s">
        <v>30</v>
      </c>
      <c r="B187" s="8" t="s">
        <v>27</v>
      </c>
      <c r="C187" s="8"/>
      <c r="D187" s="9">
        <v>42387</v>
      </c>
      <c r="E187" s="52">
        <v>99750</v>
      </c>
      <c r="F187" s="90" t="s">
        <v>109</v>
      </c>
      <c r="G187" s="90" t="s">
        <v>110</v>
      </c>
    </row>
    <row r="188" spans="1:7" hidden="1" outlineLevel="2" x14ac:dyDescent="0.25">
      <c r="A188" s="8" t="s">
        <v>30</v>
      </c>
      <c r="B188" s="8" t="s">
        <v>79</v>
      </c>
      <c r="C188" s="8"/>
      <c r="D188" s="9">
        <v>42438</v>
      </c>
      <c r="E188" s="52">
        <v>99750</v>
      </c>
      <c r="F188" s="90" t="s">
        <v>109</v>
      </c>
      <c r="G188" s="90" t="s">
        <v>110</v>
      </c>
    </row>
    <row r="189" spans="1:7" ht="24" hidden="1" outlineLevel="2" x14ac:dyDescent="0.25">
      <c r="A189" s="8" t="s">
        <v>26</v>
      </c>
      <c r="B189" s="8" t="s">
        <v>84</v>
      </c>
      <c r="C189" s="8"/>
      <c r="D189" s="9">
        <v>42444</v>
      </c>
      <c r="E189" s="53">
        <v>99435</v>
      </c>
      <c r="F189" s="90" t="s">
        <v>109</v>
      </c>
      <c r="G189" s="90" t="s">
        <v>110</v>
      </c>
    </row>
    <row r="190" spans="1:7" hidden="1" outlineLevel="2" x14ac:dyDescent="0.25">
      <c r="A190" s="49" t="s">
        <v>30</v>
      </c>
      <c r="B190" s="49" t="s">
        <v>157</v>
      </c>
      <c r="C190" s="80" t="s">
        <v>310</v>
      </c>
      <c r="D190" s="48">
        <v>42494</v>
      </c>
      <c r="E190" s="54">
        <v>99750</v>
      </c>
      <c r="F190" s="90" t="s">
        <v>109</v>
      </c>
      <c r="G190" s="90" t="s">
        <v>110</v>
      </c>
    </row>
    <row r="191" spans="1:7" hidden="1" outlineLevel="2" x14ac:dyDescent="0.25">
      <c r="A191" s="8" t="s">
        <v>30</v>
      </c>
      <c r="B191" s="8" t="s">
        <v>278</v>
      </c>
      <c r="C191" s="79" t="s">
        <v>367</v>
      </c>
      <c r="D191" s="9">
        <v>42528</v>
      </c>
      <c r="E191" s="52">
        <v>99750</v>
      </c>
      <c r="F191" s="90" t="s">
        <v>109</v>
      </c>
      <c r="G191" s="90" t="s">
        <v>110</v>
      </c>
    </row>
    <row r="192" spans="1:7" outlineLevel="1" collapsed="1" x14ac:dyDescent="0.25">
      <c r="A192" s="8" t="s">
        <v>501</v>
      </c>
      <c r="B192" s="109" t="s">
        <v>109</v>
      </c>
      <c r="C192" s="79"/>
      <c r="D192" s="9"/>
      <c r="E192" s="52">
        <f>SUBTOTAL(9,E186:E191)</f>
        <v>597870</v>
      </c>
      <c r="F192" s="107" t="s">
        <v>485</v>
      </c>
      <c r="G192" s="90"/>
    </row>
    <row r="193" spans="1:7" ht="24" hidden="1" outlineLevel="2" x14ac:dyDescent="0.25">
      <c r="A193" s="8" t="s">
        <v>28</v>
      </c>
      <c r="B193" s="8" t="s">
        <v>29</v>
      </c>
      <c r="C193" s="8"/>
      <c r="D193" s="9">
        <v>42384</v>
      </c>
      <c r="E193" s="53">
        <v>1831</v>
      </c>
      <c r="F193" s="90" t="s">
        <v>111</v>
      </c>
      <c r="G193" s="90" t="s">
        <v>112</v>
      </c>
    </row>
    <row r="194" spans="1:7" hidden="1" outlineLevel="2" x14ac:dyDescent="0.25">
      <c r="A194" s="8" t="s">
        <v>31</v>
      </c>
      <c r="B194" s="8" t="s">
        <v>32</v>
      </c>
      <c r="C194" s="8"/>
      <c r="D194" s="9">
        <v>42388</v>
      </c>
      <c r="E194" s="53">
        <v>16000</v>
      </c>
      <c r="F194" s="90" t="s">
        <v>111</v>
      </c>
      <c r="G194" s="90" t="s">
        <v>113</v>
      </c>
    </row>
    <row r="195" spans="1:7" hidden="1" outlineLevel="2" x14ac:dyDescent="0.25">
      <c r="A195" s="49" t="s">
        <v>33</v>
      </c>
      <c r="B195" s="49" t="s">
        <v>34</v>
      </c>
      <c r="C195" s="49"/>
      <c r="D195" s="48">
        <v>42390</v>
      </c>
      <c r="E195" s="54">
        <v>2950</v>
      </c>
      <c r="F195" s="90" t="s">
        <v>111</v>
      </c>
      <c r="G195" s="90" t="s">
        <v>114</v>
      </c>
    </row>
    <row r="196" spans="1:7" hidden="1" outlineLevel="2" x14ac:dyDescent="0.25">
      <c r="A196" s="8" t="s">
        <v>33</v>
      </c>
      <c r="B196" s="8" t="s">
        <v>35</v>
      </c>
      <c r="C196" s="8"/>
      <c r="D196" s="9">
        <v>42390</v>
      </c>
      <c r="E196" s="52">
        <v>3000</v>
      </c>
      <c r="F196" s="90" t="s">
        <v>111</v>
      </c>
      <c r="G196" s="90" t="s">
        <v>115</v>
      </c>
    </row>
    <row r="197" spans="1:7" hidden="1" outlineLevel="2" x14ac:dyDescent="0.25">
      <c r="A197" s="8" t="s">
        <v>36</v>
      </c>
      <c r="B197" s="8" t="s">
        <v>37</v>
      </c>
      <c r="C197" s="8"/>
      <c r="D197" s="9">
        <v>42391</v>
      </c>
      <c r="E197" s="52">
        <v>90000</v>
      </c>
      <c r="F197" s="90" t="s">
        <v>111</v>
      </c>
      <c r="G197" s="90" t="s">
        <v>115</v>
      </c>
    </row>
    <row r="198" spans="1:7" ht="24" hidden="1" outlineLevel="2" x14ac:dyDescent="0.25">
      <c r="A198" s="8" t="s">
        <v>33</v>
      </c>
      <c r="B198" s="8" t="s">
        <v>45</v>
      </c>
      <c r="C198" s="8"/>
      <c r="D198" s="9">
        <v>42405</v>
      </c>
      <c r="E198" s="52">
        <v>65000</v>
      </c>
      <c r="F198" s="90" t="s">
        <v>111</v>
      </c>
      <c r="G198" s="90" t="s">
        <v>115</v>
      </c>
    </row>
    <row r="199" spans="1:7" hidden="1" outlineLevel="2" x14ac:dyDescent="0.25">
      <c r="A199" s="8" t="s">
        <v>33</v>
      </c>
      <c r="B199" s="8" t="s">
        <v>48</v>
      </c>
      <c r="C199" s="8"/>
      <c r="D199" s="9">
        <v>42408</v>
      </c>
      <c r="E199" s="52">
        <v>47000</v>
      </c>
      <c r="F199" s="90" t="s">
        <v>111</v>
      </c>
      <c r="G199" s="90" t="s">
        <v>115</v>
      </c>
    </row>
    <row r="200" spans="1:7" hidden="1" outlineLevel="2" x14ac:dyDescent="0.25">
      <c r="A200" s="8" t="s">
        <v>49</v>
      </c>
      <c r="B200" s="8" t="s">
        <v>50</v>
      </c>
      <c r="C200" s="8"/>
      <c r="D200" s="9">
        <v>42412</v>
      </c>
      <c r="E200" s="52">
        <v>9360</v>
      </c>
      <c r="F200" s="90" t="s">
        <v>111</v>
      </c>
      <c r="G200" s="90" t="s">
        <v>117</v>
      </c>
    </row>
    <row r="201" spans="1:7" ht="24" hidden="1" outlineLevel="2" x14ac:dyDescent="0.25">
      <c r="A201" s="8" t="s">
        <v>33</v>
      </c>
      <c r="B201" s="8" t="s">
        <v>62</v>
      </c>
      <c r="C201" s="8"/>
      <c r="D201" s="9">
        <v>42419</v>
      </c>
      <c r="E201" s="52">
        <v>2950</v>
      </c>
      <c r="F201" s="90" t="s">
        <v>111</v>
      </c>
      <c r="G201" s="90" t="s">
        <v>125</v>
      </c>
    </row>
    <row r="202" spans="1:7" hidden="1" outlineLevel="2" x14ac:dyDescent="0.25">
      <c r="A202" s="8" t="s">
        <v>65</v>
      </c>
      <c r="B202" s="8" t="s">
        <v>66</v>
      </c>
      <c r="C202" s="8"/>
      <c r="D202" s="9">
        <v>42426</v>
      </c>
      <c r="E202" s="52">
        <v>34918</v>
      </c>
      <c r="F202" s="90" t="s">
        <v>111</v>
      </c>
      <c r="G202" s="90" t="s">
        <v>122</v>
      </c>
    </row>
    <row r="203" spans="1:7" ht="24" hidden="1" outlineLevel="2" x14ac:dyDescent="0.25">
      <c r="A203" s="8" t="s">
        <v>68</v>
      </c>
      <c r="B203" s="8" t="s">
        <v>69</v>
      </c>
      <c r="C203" s="8"/>
      <c r="D203" s="9">
        <v>42430</v>
      </c>
      <c r="E203" s="52">
        <v>2985</v>
      </c>
      <c r="F203" s="90" t="s">
        <v>111</v>
      </c>
      <c r="G203" s="90" t="s">
        <v>122</v>
      </c>
    </row>
    <row r="204" spans="1:7" ht="24" hidden="1" outlineLevel="2" x14ac:dyDescent="0.25">
      <c r="A204" s="8" t="s">
        <v>173</v>
      </c>
      <c r="B204" s="8" t="s">
        <v>174</v>
      </c>
      <c r="C204" s="8"/>
      <c r="D204" s="9">
        <v>42444</v>
      </c>
      <c r="E204" s="52">
        <v>14800</v>
      </c>
      <c r="F204" s="90" t="s">
        <v>111</v>
      </c>
      <c r="G204" s="90" t="s">
        <v>122</v>
      </c>
    </row>
    <row r="205" spans="1:7" hidden="1" outlineLevel="2" x14ac:dyDescent="0.25">
      <c r="A205" s="8" t="s">
        <v>91</v>
      </c>
      <c r="B205" s="8" t="s">
        <v>92</v>
      </c>
      <c r="C205" s="8"/>
      <c r="D205" s="9">
        <v>42446</v>
      </c>
      <c r="E205" s="52">
        <v>2950</v>
      </c>
      <c r="F205" s="90" t="s">
        <v>111</v>
      </c>
      <c r="G205" s="90" t="s">
        <v>114</v>
      </c>
    </row>
    <row r="206" spans="1:7" hidden="1" outlineLevel="2" x14ac:dyDescent="0.25">
      <c r="A206" s="8" t="s">
        <v>33</v>
      </c>
      <c r="B206" s="8" t="s">
        <v>95</v>
      </c>
      <c r="C206" s="8"/>
      <c r="D206" s="9">
        <v>42447</v>
      </c>
      <c r="E206" s="52">
        <v>5000</v>
      </c>
      <c r="F206" s="90" t="s">
        <v>111</v>
      </c>
      <c r="G206" s="90" t="s">
        <v>125</v>
      </c>
    </row>
    <row r="207" spans="1:7" ht="36" hidden="1" outlineLevel="2" x14ac:dyDescent="0.25">
      <c r="A207" s="8" t="s">
        <v>96</v>
      </c>
      <c r="B207" s="8" t="s">
        <v>97</v>
      </c>
      <c r="C207" s="8"/>
      <c r="D207" s="9">
        <v>42447</v>
      </c>
      <c r="E207" s="52">
        <v>97911</v>
      </c>
      <c r="F207" s="90" t="s">
        <v>111</v>
      </c>
      <c r="G207" s="90" t="s">
        <v>115</v>
      </c>
    </row>
    <row r="208" spans="1:7" hidden="1" outlineLevel="2" x14ac:dyDescent="0.25">
      <c r="A208" s="8" t="s">
        <v>33</v>
      </c>
      <c r="B208" s="8" t="s">
        <v>185</v>
      </c>
      <c r="C208" s="8"/>
      <c r="D208" s="9">
        <v>42454</v>
      </c>
      <c r="E208" s="52">
        <v>8400</v>
      </c>
      <c r="F208" s="90" t="s">
        <v>111</v>
      </c>
      <c r="G208" s="90" t="s">
        <v>110</v>
      </c>
    </row>
    <row r="209" spans="1:7" ht="24" hidden="1" outlineLevel="2" x14ac:dyDescent="0.25">
      <c r="A209" s="8" t="s">
        <v>40</v>
      </c>
      <c r="B209" s="8" t="s">
        <v>434</v>
      </c>
      <c r="C209" s="8"/>
      <c r="D209" s="9">
        <v>42467</v>
      </c>
      <c r="E209" s="52">
        <v>98670</v>
      </c>
      <c r="F209" s="90" t="s">
        <v>111</v>
      </c>
      <c r="G209" s="90" t="s">
        <v>115</v>
      </c>
    </row>
    <row r="210" spans="1:7" hidden="1" outlineLevel="2" x14ac:dyDescent="0.25">
      <c r="A210" s="105" t="s">
        <v>33</v>
      </c>
      <c r="B210" s="105" t="s">
        <v>177</v>
      </c>
      <c r="C210" s="105"/>
      <c r="D210" s="9">
        <v>42447</v>
      </c>
      <c r="E210" s="110">
        <v>22500</v>
      </c>
      <c r="F210" s="90" t="s">
        <v>111</v>
      </c>
      <c r="G210" s="90" t="s">
        <v>110</v>
      </c>
    </row>
    <row r="211" spans="1:7" ht="24" hidden="1" outlineLevel="2" x14ac:dyDescent="0.25">
      <c r="A211" s="8" t="s">
        <v>200</v>
      </c>
      <c r="B211" s="8" t="s">
        <v>201</v>
      </c>
      <c r="C211" s="8"/>
      <c r="D211" s="9">
        <v>42480</v>
      </c>
      <c r="E211" s="52">
        <v>75000</v>
      </c>
      <c r="F211" s="90" t="s">
        <v>111</v>
      </c>
      <c r="G211" s="90" t="s">
        <v>110</v>
      </c>
    </row>
    <row r="212" spans="1:7" ht="24" hidden="1" outlineLevel="2" x14ac:dyDescent="0.25">
      <c r="A212" s="8" t="s">
        <v>26</v>
      </c>
      <c r="B212" s="8" t="s">
        <v>84</v>
      </c>
      <c r="C212" s="8"/>
      <c r="D212" s="9">
        <v>42486</v>
      </c>
      <c r="E212" s="52">
        <v>29425</v>
      </c>
      <c r="F212" s="90" t="s">
        <v>111</v>
      </c>
      <c r="G212" s="90" t="s">
        <v>130</v>
      </c>
    </row>
    <row r="213" spans="1:7" hidden="1" outlineLevel="2" x14ac:dyDescent="0.25">
      <c r="A213" s="8" t="s">
        <v>65</v>
      </c>
      <c r="B213" s="8" t="s">
        <v>207</v>
      </c>
      <c r="C213" s="8"/>
      <c r="D213" s="9">
        <v>42486</v>
      </c>
      <c r="E213" s="52">
        <v>7142.5</v>
      </c>
      <c r="F213" s="90" t="s">
        <v>111</v>
      </c>
      <c r="G213" s="90" t="s">
        <v>130</v>
      </c>
    </row>
    <row r="214" spans="1:7" hidden="1" outlineLevel="2" x14ac:dyDescent="0.25">
      <c r="A214" s="8" t="s">
        <v>98</v>
      </c>
      <c r="B214" s="8" t="s">
        <v>236</v>
      </c>
      <c r="C214" s="79" t="s">
        <v>306</v>
      </c>
      <c r="D214" s="9">
        <v>42487</v>
      </c>
      <c r="E214" s="52">
        <v>7187</v>
      </c>
      <c r="F214" s="90" t="s">
        <v>111</v>
      </c>
      <c r="G214" s="90" t="s">
        <v>130</v>
      </c>
    </row>
    <row r="215" spans="1:7" ht="24" hidden="1" outlineLevel="2" x14ac:dyDescent="0.25">
      <c r="A215" s="8" t="s">
        <v>63</v>
      </c>
      <c r="B215" s="8" t="s">
        <v>237</v>
      </c>
      <c r="C215" s="79" t="s">
        <v>307</v>
      </c>
      <c r="D215" s="9">
        <v>42489</v>
      </c>
      <c r="E215" s="52">
        <v>4400</v>
      </c>
      <c r="F215" s="90" t="s">
        <v>111</v>
      </c>
      <c r="G215" s="90" t="s">
        <v>112</v>
      </c>
    </row>
    <row r="216" spans="1:7" hidden="1" outlineLevel="2" x14ac:dyDescent="0.25">
      <c r="A216" s="8" t="s">
        <v>104</v>
      </c>
      <c r="B216" s="8" t="s">
        <v>238</v>
      </c>
      <c r="C216" s="79" t="s">
        <v>308</v>
      </c>
      <c r="D216" s="9">
        <v>42489</v>
      </c>
      <c r="E216" s="52">
        <v>36000</v>
      </c>
      <c r="F216" s="90" t="s">
        <v>111</v>
      </c>
      <c r="G216" s="90" t="s">
        <v>110</v>
      </c>
    </row>
    <row r="217" spans="1:7" hidden="1" outlineLevel="2" x14ac:dyDescent="0.25">
      <c r="A217" s="47" t="s">
        <v>33</v>
      </c>
      <c r="B217" s="47" t="s">
        <v>250</v>
      </c>
      <c r="C217" s="81" t="s">
        <v>328</v>
      </c>
      <c r="D217" s="46">
        <v>42501</v>
      </c>
      <c r="E217" s="52">
        <v>9000</v>
      </c>
      <c r="F217" s="90" t="s">
        <v>111</v>
      </c>
      <c r="G217" s="90" t="s">
        <v>115</v>
      </c>
    </row>
    <row r="218" spans="1:7" hidden="1" outlineLevel="2" x14ac:dyDescent="0.25">
      <c r="A218" s="8" t="s">
        <v>104</v>
      </c>
      <c r="B218" s="8" t="s">
        <v>251</v>
      </c>
      <c r="C218" s="79" t="s">
        <v>329</v>
      </c>
      <c r="D218" s="9">
        <v>42501</v>
      </c>
      <c r="E218" s="52">
        <v>84000</v>
      </c>
      <c r="F218" s="90" t="s">
        <v>111</v>
      </c>
      <c r="G218" s="90" t="s">
        <v>447</v>
      </c>
    </row>
    <row r="219" spans="1:7" hidden="1" outlineLevel="2" x14ac:dyDescent="0.25">
      <c r="A219" s="8" t="s">
        <v>254</v>
      </c>
      <c r="B219" s="8" t="s">
        <v>255</v>
      </c>
      <c r="C219" s="79" t="s">
        <v>339</v>
      </c>
      <c r="D219" s="9">
        <v>42508</v>
      </c>
      <c r="E219" s="52">
        <v>13500</v>
      </c>
      <c r="F219" s="90" t="s">
        <v>111</v>
      </c>
      <c r="G219" s="90" t="s">
        <v>115</v>
      </c>
    </row>
    <row r="220" spans="1:7" ht="24" hidden="1" outlineLevel="2" x14ac:dyDescent="0.25">
      <c r="A220" s="8" t="s">
        <v>256</v>
      </c>
      <c r="B220" s="8" t="s">
        <v>257</v>
      </c>
      <c r="C220" s="79" t="s">
        <v>342</v>
      </c>
      <c r="D220" s="9">
        <v>42514</v>
      </c>
      <c r="E220" s="52">
        <v>97550</v>
      </c>
      <c r="F220" s="90" t="s">
        <v>111</v>
      </c>
      <c r="G220" s="90" t="s">
        <v>452</v>
      </c>
    </row>
    <row r="221" spans="1:7" ht="36" hidden="1" outlineLevel="2" x14ac:dyDescent="0.25">
      <c r="A221" s="8" t="s">
        <v>256</v>
      </c>
      <c r="B221" s="8" t="s">
        <v>261</v>
      </c>
      <c r="C221" s="79" t="s">
        <v>349</v>
      </c>
      <c r="D221" s="9">
        <v>42521</v>
      </c>
      <c r="E221" s="52">
        <v>86030</v>
      </c>
      <c r="F221" s="90" t="s">
        <v>111</v>
      </c>
      <c r="G221" s="90" t="s">
        <v>135</v>
      </c>
    </row>
    <row r="222" spans="1:7" hidden="1" outlineLevel="2" x14ac:dyDescent="0.25">
      <c r="A222" s="8" t="s">
        <v>263</v>
      </c>
      <c r="B222" s="8" t="s">
        <v>264</v>
      </c>
      <c r="C222" s="79" t="s">
        <v>306</v>
      </c>
      <c r="D222" s="9">
        <v>42524</v>
      </c>
      <c r="E222" s="52">
        <v>15000</v>
      </c>
      <c r="F222" s="90" t="s">
        <v>111</v>
      </c>
      <c r="G222" s="90" t="s">
        <v>115</v>
      </c>
    </row>
    <row r="223" spans="1:7" hidden="1" outlineLevel="2" x14ac:dyDescent="0.25">
      <c r="A223" s="8" t="s">
        <v>91</v>
      </c>
      <c r="B223" s="8" t="s">
        <v>274</v>
      </c>
      <c r="C223" s="79" t="s">
        <v>361</v>
      </c>
      <c r="D223" s="9">
        <v>42524</v>
      </c>
      <c r="E223" s="52">
        <v>12700</v>
      </c>
      <c r="F223" s="90" t="s">
        <v>111</v>
      </c>
      <c r="G223" s="90" t="s">
        <v>115</v>
      </c>
    </row>
    <row r="224" spans="1:7" hidden="1" outlineLevel="2" x14ac:dyDescent="0.25">
      <c r="A224" s="8" t="s">
        <v>40</v>
      </c>
      <c r="B224" s="8" t="s">
        <v>283</v>
      </c>
      <c r="C224" s="79" t="s">
        <v>371</v>
      </c>
      <c r="D224" s="9">
        <v>42529</v>
      </c>
      <c r="E224" s="52">
        <v>12800</v>
      </c>
      <c r="F224" s="90" t="s">
        <v>111</v>
      </c>
      <c r="G224" s="90" t="s">
        <v>115</v>
      </c>
    </row>
    <row r="225" spans="1:7" hidden="1" outlineLevel="2" x14ac:dyDescent="0.25">
      <c r="A225" s="8" t="s">
        <v>33</v>
      </c>
      <c r="B225" s="8" t="s">
        <v>250</v>
      </c>
      <c r="C225" s="79" t="s">
        <v>372</v>
      </c>
      <c r="D225" s="9">
        <v>42529</v>
      </c>
      <c r="E225" s="52">
        <v>9000</v>
      </c>
      <c r="F225" s="90" t="s">
        <v>111</v>
      </c>
      <c r="G225" s="90" t="s">
        <v>115</v>
      </c>
    </row>
    <row r="226" spans="1:7" hidden="1" outlineLevel="2" x14ac:dyDescent="0.25">
      <c r="A226" s="8" t="s">
        <v>173</v>
      </c>
      <c r="B226" s="8" t="s">
        <v>292</v>
      </c>
      <c r="C226" s="79" t="s">
        <v>383</v>
      </c>
      <c r="D226" s="9">
        <v>42537</v>
      </c>
      <c r="E226" s="52">
        <v>5260</v>
      </c>
      <c r="F226" s="90" t="s">
        <v>111</v>
      </c>
      <c r="G226" s="90" t="s">
        <v>183</v>
      </c>
    </row>
    <row r="227" spans="1:7" hidden="1" outlineLevel="2" x14ac:dyDescent="0.25">
      <c r="A227" s="8" t="s">
        <v>293</v>
      </c>
      <c r="B227" s="8" t="s">
        <v>294</v>
      </c>
      <c r="C227" s="79" t="s">
        <v>384</v>
      </c>
      <c r="D227" s="9">
        <v>42538</v>
      </c>
      <c r="E227" s="52">
        <v>8610</v>
      </c>
      <c r="F227" s="90" t="s">
        <v>111</v>
      </c>
      <c r="G227" s="90" t="s">
        <v>115</v>
      </c>
    </row>
    <row r="228" spans="1:7" hidden="1" outlineLevel="2" x14ac:dyDescent="0.25">
      <c r="A228" s="8" t="s">
        <v>297</v>
      </c>
      <c r="B228" s="8" t="s">
        <v>298</v>
      </c>
      <c r="C228" s="79" t="s">
        <v>395</v>
      </c>
      <c r="D228" s="9">
        <v>42543</v>
      </c>
      <c r="E228" s="52">
        <v>24000</v>
      </c>
      <c r="F228" s="90" t="s">
        <v>111</v>
      </c>
      <c r="G228" s="90" t="s">
        <v>458</v>
      </c>
    </row>
    <row r="229" spans="1:7" hidden="1" outlineLevel="2" x14ac:dyDescent="0.25">
      <c r="A229" s="8" t="s">
        <v>91</v>
      </c>
      <c r="B229" s="8" t="s">
        <v>274</v>
      </c>
      <c r="C229" s="79" t="s">
        <v>397</v>
      </c>
      <c r="D229" s="9">
        <v>42544</v>
      </c>
      <c r="E229" s="52">
        <v>20450</v>
      </c>
      <c r="F229" s="90" t="s">
        <v>111</v>
      </c>
      <c r="G229" s="90" t="s">
        <v>115</v>
      </c>
    </row>
    <row r="230" spans="1:7" hidden="1" outlineLevel="2" x14ac:dyDescent="0.25">
      <c r="A230" s="8" t="s">
        <v>33</v>
      </c>
      <c r="B230" s="8" t="s">
        <v>303</v>
      </c>
      <c r="C230" s="79" t="s">
        <v>405</v>
      </c>
      <c r="D230" s="9">
        <v>42549</v>
      </c>
      <c r="E230" s="52">
        <v>15000</v>
      </c>
      <c r="F230" s="90" t="s">
        <v>111</v>
      </c>
      <c r="G230" s="90" t="s">
        <v>115</v>
      </c>
    </row>
    <row r="231" spans="1:7" hidden="1" outlineLevel="2" x14ac:dyDescent="0.25">
      <c r="A231" s="8" t="s">
        <v>304</v>
      </c>
      <c r="B231" s="8" t="s">
        <v>305</v>
      </c>
      <c r="C231" s="79" t="s">
        <v>406</v>
      </c>
      <c r="D231" s="9">
        <v>42549</v>
      </c>
      <c r="E231" s="52">
        <v>25000</v>
      </c>
      <c r="F231" s="90" t="s">
        <v>111</v>
      </c>
      <c r="G231" s="90" t="s">
        <v>467</v>
      </c>
    </row>
    <row r="232" spans="1:7" outlineLevel="1" collapsed="1" x14ac:dyDescent="0.25">
      <c r="A232" s="8" t="s">
        <v>505</v>
      </c>
      <c r="B232" s="109" t="s">
        <v>111</v>
      </c>
      <c r="C232" s="79"/>
      <c r="D232" s="9"/>
      <c r="E232" s="52">
        <f>SUBTOTAL(9,E193:E231)</f>
        <v>1123279.5</v>
      </c>
      <c r="F232" s="107" t="s">
        <v>486</v>
      </c>
      <c r="G232" s="90"/>
    </row>
    <row r="233" spans="1:7" ht="24" hidden="1" outlineLevel="2" x14ac:dyDescent="0.25">
      <c r="A233" s="8" t="s">
        <v>286</v>
      </c>
      <c r="B233" s="8" t="s">
        <v>287</v>
      </c>
      <c r="C233" s="79" t="s">
        <v>376</v>
      </c>
      <c r="D233" s="9">
        <v>42531</v>
      </c>
      <c r="E233" s="52">
        <v>15000</v>
      </c>
      <c r="F233" s="90" t="s">
        <v>462</v>
      </c>
      <c r="G233" s="90" t="s">
        <v>466</v>
      </c>
    </row>
    <row r="234" spans="1:7" ht="24" hidden="1" outlineLevel="2" x14ac:dyDescent="0.25">
      <c r="A234" s="8" t="s">
        <v>286</v>
      </c>
      <c r="B234" s="8" t="s">
        <v>288</v>
      </c>
      <c r="C234" s="79" t="s">
        <v>377</v>
      </c>
      <c r="D234" s="9">
        <v>42531</v>
      </c>
      <c r="E234" s="52">
        <v>24000</v>
      </c>
      <c r="F234" s="90" t="s">
        <v>462</v>
      </c>
      <c r="G234" s="90" t="s">
        <v>466</v>
      </c>
    </row>
    <row r="235" spans="1:7" ht="24" hidden="1" outlineLevel="2" x14ac:dyDescent="0.25">
      <c r="A235" s="8" t="s">
        <v>289</v>
      </c>
      <c r="B235" s="8" t="s">
        <v>290</v>
      </c>
      <c r="C235" s="79" t="s">
        <v>378</v>
      </c>
      <c r="D235" s="9">
        <v>42531</v>
      </c>
      <c r="E235" s="52">
        <v>6370</v>
      </c>
      <c r="F235" s="90" t="s">
        <v>462</v>
      </c>
      <c r="G235" s="90" t="s">
        <v>466</v>
      </c>
    </row>
    <row r="236" spans="1:7" hidden="1" outlineLevel="2" x14ac:dyDescent="0.25">
      <c r="A236" s="8" t="s">
        <v>295</v>
      </c>
      <c r="B236" s="8" t="s">
        <v>296</v>
      </c>
      <c r="C236" s="79" t="s">
        <v>391</v>
      </c>
      <c r="D236" s="9">
        <v>42541</v>
      </c>
      <c r="E236" s="52">
        <v>100000</v>
      </c>
      <c r="F236" s="90" t="s">
        <v>462</v>
      </c>
      <c r="G236" s="90" t="s">
        <v>110</v>
      </c>
    </row>
    <row r="237" spans="1:7" outlineLevel="1" collapsed="1" x14ac:dyDescent="0.25">
      <c r="A237" s="8"/>
      <c r="B237" s="112" t="s">
        <v>462</v>
      </c>
      <c r="C237" s="79"/>
      <c r="D237" s="9"/>
      <c r="E237" s="52">
        <f>SUBTOTAL(9,E233:E236)</f>
        <v>145370</v>
      </c>
      <c r="F237" s="107" t="s">
        <v>487</v>
      </c>
      <c r="G237" s="90"/>
    </row>
    <row r="238" spans="1:7" ht="24" hidden="1" outlineLevel="2" x14ac:dyDescent="0.25">
      <c r="A238" s="8" t="s">
        <v>38</v>
      </c>
      <c r="B238" s="8" t="s">
        <v>39</v>
      </c>
      <c r="C238" s="79" t="s">
        <v>217</v>
      </c>
      <c r="D238" s="9">
        <v>42401</v>
      </c>
      <c r="E238" s="52">
        <v>72000</v>
      </c>
      <c r="F238" s="90" t="s">
        <v>116</v>
      </c>
      <c r="G238" s="90" t="s">
        <v>422</v>
      </c>
    </row>
    <row r="239" spans="1:7" hidden="1" outlineLevel="2" x14ac:dyDescent="0.25">
      <c r="A239" s="8" t="s">
        <v>88</v>
      </c>
      <c r="B239" s="8" t="s">
        <v>89</v>
      </c>
      <c r="C239" s="79" t="s">
        <v>227</v>
      </c>
      <c r="D239" s="9">
        <v>42445</v>
      </c>
      <c r="E239" s="52">
        <v>100000</v>
      </c>
      <c r="F239" s="90" t="s">
        <v>422</v>
      </c>
      <c r="G239" s="90" t="s">
        <v>431</v>
      </c>
    </row>
    <row r="240" spans="1:7" ht="36.75" hidden="1" outlineLevel="2" x14ac:dyDescent="0.25">
      <c r="A240" s="8" t="s">
        <v>72</v>
      </c>
      <c r="B240" s="8" t="s">
        <v>243</v>
      </c>
      <c r="C240" s="79" t="s">
        <v>343</v>
      </c>
      <c r="D240" s="9">
        <v>42516</v>
      </c>
      <c r="E240" s="52">
        <v>72000</v>
      </c>
      <c r="F240" s="90" t="s">
        <v>422</v>
      </c>
      <c r="G240" s="90" t="s">
        <v>454</v>
      </c>
    </row>
    <row r="241" spans="1:7" hidden="1" outlineLevel="2" x14ac:dyDescent="0.25">
      <c r="A241" s="8" t="s">
        <v>88</v>
      </c>
      <c r="B241" s="8" t="s">
        <v>89</v>
      </c>
      <c r="C241" s="79" t="s">
        <v>313</v>
      </c>
      <c r="D241" s="9">
        <v>42495</v>
      </c>
      <c r="E241" s="52">
        <v>100000</v>
      </c>
      <c r="F241" s="90" t="s">
        <v>116</v>
      </c>
      <c r="G241" s="90" t="s">
        <v>422</v>
      </c>
    </row>
    <row r="242" spans="1:7" hidden="1" outlineLevel="2" x14ac:dyDescent="0.25">
      <c r="A242" s="8" t="s">
        <v>88</v>
      </c>
      <c r="B242" s="8" t="s">
        <v>89</v>
      </c>
      <c r="C242" s="79" t="s">
        <v>314</v>
      </c>
      <c r="D242" s="9">
        <v>42495</v>
      </c>
      <c r="E242" s="52">
        <v>99000</v>
      </c>
      <c r="F242" s="90" t="s">
        <v>116</v>
      </c>
      <c r="G242" s="90" t="s">
        <v>422</v>
      </c>
    </row>
    <row r="243" spans="1:7" hidden="1" outlineLevel="2" x14ac:dyDescent="0.25">
      <c r="A243" s="8" t="s">
        <v>258</v>
      </c>
      <c r="B243" s="8" t="s">
        <v>259</v>
      </c>
      <c r="C243" s="79" t="s">
        <v>344</v>
      </c>
      <c r="D243" s="9">
        <v>42517</v>
      </c>
      <c r="E243" s="52">
        <v>100000</v>
      </c>
      <c r="F243" s="90" t="s">
        <v>116</v>
      </c>
      <c r="G243" s="90" t="s">
        <v>422</v>
      </c>
    </row>
    <row r="244" spans="1:7" hidden="1" outlineLevel="2" x14ac:dyDescent="0.25">
      <c r="A244" s="8" t="s">
        <v>258</v>
      </c>
      <c r="B244" s="8" t="s">
        <v>245</v>
      </c>
      <c r="C244" s="79" t="s">
        <v>345</v>
      </c>
      <c r="D244" s="9">
        <v>42517</v>
      </c>
      <c r="E244" s="52">
        <v>100000</v>
      </c>
      <c r="F244" s="90" t="s">
        <v>116</v>
      </c>
      <c r="G244" s="90" t="s">
        <v>422</v>
      </c>
    </row>
    <row r="245" spans="1:7" hidden="1" outlineLevel="2" x14ac:dyDescent="0.25">
      <c r="A245" s="8" t="s">
        <v>258</v>
      </c>
      <c r="B245" s="8" t="s">
        <v>260</v>
      </c>
      <c r="C245" s="79" t="s">
        <v>346</v>
      </c>
      <c r="D245" s="9">
        <v>42517</v>
      </c>
      <c r="E245" s="52">
        <v>100000</v>
      </c>
      <c r="F245" s="90" t="s">
        <v>116</v>
      </c>
      <c r="G245" s="90" t="s">
        <v>422</v>
      </c>
    </row>
    <row r="246" spans="1:7" hidden="1" outlineLevel="2" x14ac:dyDescent="0.25">
      <c r="A246" s="8" t="s">
        <v>258</v>
      </c>
      <c r="B246" s="8" t="s">
        <v>243</v>
      </c>
      <c r="C246" s="79" t="s">
        <v>347</v>
      </c>
      <c r="D246" s="9">
        <v>42520</v>
      </c>
      <c r="E246" s="52">
        <v>48000</v>
      </c>
      <c r="F246" s="90" t="s">
        <v>116</v>
      </c>
      <c r="G246" s="90" t="s">
        <v>422</v>
      </c>
    </row>
    <row r="247" spans="1:7" outlineLevel="1" collapsed="1" x14ac:dyDescent="0.25">
      <c r="A247" s="8"/>
      <c r="B247" s="112" t="s">
        <v>503</v>
      </c>
      <c r="C247" s="79"/>
      <c r="D247" s="9"/>
      <c r="E247" s="52">
        <f>SUBTOTAL(9,E238:E246)</f>
        <v>791000</v>
      </c>
      <c r="F247" s="107" t="s">
        <v>488</v>
      </c>
      <c r="G247" s="90"/>
    </row>
    <row r="248" spans="1:7" hidden="1" outlineLevel="2" x14ac:dyDescent="0.25">
      <c r="A248" s="76"/>
      <c r="B248" s="76"/>
      <c r="C248" s="76"/>
      <c r="D248" s="77"/>
      <c r="E248" s="52"/>
      <c r="F248" s="90"/>
      <c r="G248" s="90"/>
    </row>
    <row r="249" spans="1:7" hidden="1" outlineLevel="2" x14ac:dyDescent="0.25">
      <c r="A249" s="76"/>
      <c r="B249" s="76"/>
      <c r="C249" s="76"/>
      <c r="D249" s="77"/>
      <c r="E249" s="52"/>
      <c r="F249" s="90"/>
      <c r="G249" s="90"/>
    </row>
    <row r="250" spans="1:7" hidden="1" outlineLevel="2" x14ac:dyDescent="0.25">
      <c r="A250" s="76"/>
      <c r="B250" s="76"/>
      <c r="C250" s="76"/>
      <c r="D250" s="77"/>
      <c r="E250" s="52"/>
      <c r="F250" s="90"/>
      <c r="G250" s="90"/>
    </row>
    <row r="251" spans="1:7" hidden="1" outlineLevel="2" x14ac:dyDescent="0.25">
      <c r="A251" s="76"/>
      <c r="B251" s="76"/>
      <c r="C251" s="76"/>
      <c r="D251" s="77"/>
      <c r="E251" s="52"/>
      <c r="F251" s="90"/>
      <c r="G251" s="90"/>
    </row>
    <row r="252" spans="1:7" hidden="1" outlineLevel="2" x14ac:dyDescent="0.25">
      <c r="A252" s="76"/>
      <c r="B252" s="76"/>
      <c r="C252" s="76"/>
      <c r="D252" s="77"/>
      <c r="E252" s="52"/>
      <c r="F252" s="90"/>
      <c r="G252" s="90"/>
    </row>
    <row r="253" spans="1:7" hidden="1" outlineLevel="2" x14ac:dyDescent="0.25">
      <c r="A253" s="76"/>
      <c r="B253" s="76"/>
      <c r="C253" s="76"/>
      <c r="D253" s="77"/>
      <c r="E253" s="52"/>
      <c r="F253" s="90"/>
      <c r="G253" s="90"/>
    </row>
    <row r="254" spans="1:7" hidden="1" outlineLevel="2" x14ac:dyDescent="0.25">
      <c r="A254" s="76"/>
      <c r="B254" s="76"/>
      <c r="C254" s="76"/>
      <c r="D254" s="77"/>
      <c r="E254" s="52"/>
      <c r="F254" s="90"/>
      <c r="G254" s="90"/>
    </row>
    <row r="255" spans="1:7" hidden="1" outlineLevel="2" x14ac:dyDescent="0.25">
      <c r="A255" s="76"/>
      <c r="B255" s="76"/>
      <c r="C255" s="76"/>
      <c r="D255" s="77"/>
      <c r="E255" s="52"/>
      <c r="F255" s="90"/>
      <c r="G255" s="90"/>
    </row>
    <row r="256" spans="1:7" hidden="1" outlineLevel="2" x14ac:dyDescent="0.25">
      <c r="A256" s="76"/>
      <c r="B256" s="76"/>
      <c r="C256" s="76"/>
      <c r="D256" s="77"/>
      <c r="E256" s="52"/>
      <c r="F256" s="90"/>
      <c r="G256" s="90"/>
    </row>
    <row r="257" spans="1:7" hidden="1" outlineLevel="2" x14ac:dyDescent="0.25">
      <c r="A257" s="76"/>
      <c r="B257" s="76"/>
      <c r="C257" s="76"/>
      <c r="D257" s="77"/>
      <c r="E257" s="52"/>
      <c r="F257" s="90"/>
      <c r="G257" s="90"/>
    </row>
    <row r="258" spans="1:7" hidden="1" outlineLevel="2" x14ac:dyDescent="0.25">
      <c r="A258" s="76"/>
      <c r="B258" s="76"/>
      <c r="C258" s="76"/>
      <c r="D258" s="77"/>
      <c r="E258" s="52"/>
      <c r="F258" s="90"/>
      <c r="G258" s="90"/>
    </row>
    <row r="259" spans="1:7" hidden="1" outlineLevel="2" x14ac:dyDescent="0.25">
      <c r="A259" s="76"/>
      <c r="B259" s="76"/>
      <c r="C259" s="76"/>
      <c r="D259" s="77"/>
      <c r="E259" s="52"/>
      <c r="F259" s="90"/>
      <c r="G259" s="90"/>
    </row>
    <row r="260" spans="1:7" hidden="1" outlineLevel="2" x14ac:dyDescent="0.25">
      <c r="A260" s="76"/>
      <c r="B260" s="76"/>
      <c r="C260" s="76"/>
      <c r="D260" s="77"/>
      <c r="E260" s="52"/>
      <c r="F260" s="90"/>
      <c r="G260" s="90"/>
    </row>
    <row r="261" spans="1:7" hidden="1" outlineLevel="2" x14ac:dyDescent="0.25">
      <c r="A261" s="76"/>
      <c r="B261" s="76"/>
      <c r="C261" s="76"/>
      <c r="D261" s="77"/>
      <c r="E261" s="52"/>
      <c r="F261" s="90"/>
      <c r="G261" s="90"/>
    </row>
    <row r="262" spans="1:7" hidden="1" outlineLevel="2" x14ac:dyDescent="0.25">
      <c r="A262" s="76"/>
      <c r="B262" s="76"/>
      <c r="C262" s="76"/>
      <c r="D262" s="77"/>
      <c r="E262" s="52"/>
      <c r="F262" s="90"/>
      <c r="G262" s="90"/>
    </row>
    <row r="263" spans="1:7" hidden="1" outlineLevel="2" x14ac:dyDescent="0.25">
      <c r="A263" s="76"/>
      <c r="B263" s="76"/>
      <c r="C263" s="76"/>
      <c r="D263" s="77"/>
      <c r="E263" s="52"/>
      <c r="F263" s="90"/>
      <c r="G263" s="90"/>
    </row>
    <row r="264" spans="1:7" hidden="1" outlineLevel="2" x14ac:dyDescent="0.25">
      <c r="A264" s="76"/>
      <c r="B264" s="76"/>
      <c r="C264" s="76"/>
      <c r="D264" s="77"/>
      <c r="E264" s="52"/>
      <c r="F264" s="90"/>
      <c r="G264" s="90"/>
    </row>
    <row r="265" spans="1:7" hidden="1" outlineLevel="2" x14ac:dyDescent="0.25">
      <c r="A265" s="76"/>
      <c r="B265" s="76"/>
      <c r="C265" s="76"/>
      <c r="D265" s="77"/>
      <c r="E265" s="52"/>
      <c r="F265" s="90"/>
      <c r="G265" s="90"/>
    </row>
    <row r="266" spans="1:7" hidden="1" outlineLevel="2" x14ac:dyDescent="0.25">
      <c r="A266" s="76"/>
      <c r="B266" s="76"/>
      <c r="C266" s="76"/>
      <c r="D266" s="77"/>
      <c r="E266" s="52"/>
      <c r="F266" s="90"/>
      <c r="G266" s="90"/>
    </row>
    <row r="267" spans="1:7" hidden="1" outlineLevel="2" x14ac:dyDescent="0.25">
      <c r="A267" s="76"/>
      <c r="B267" s="76"/>
      <c r="C267" s="76"/>
      <c r="D267" s="77"/>
      <c r="E267" s="52"/>
      <c r="F267" s="90"/>
      <c r="G267" s="90"/>
    </row>
    <row r="268" spans="1:7" hidden="1" outlineLevel="2" x14ac:dyDescent="0.25">
      <c r="A268" s="76"/>
      <c r="B268" s="76"/>
      <c r="C268" s="76"/>
      <c r="D268" s="77"/>
      <c r="E268" s="52"/>
      <c r="F268" s="90"/>
      <c r="G268" s="90"/>
    </row>
    <row r="269" spans="1:7" hidden="1" outlineLevel="2" x14ac:dyDescent="0.25">
      <c r="A269" s="76"/>
      <c r="B269" s="76"/>
      <c r="C269" s="76"/>
      <c r="D269" s="77"/>
      <c r="E269" s="52"/>
      <c r="F269" s="90"/>
      <c r="G269" s="90"/>
    </row>
    <row r="270" spans="1:7" hidden="1" outlineLevel="2" x14ac:dyDescent="0.25">
      <c r="A270" s="76"/>
      <c r="B270" s="76"/>
      <c r="C270" s="76"/>
      <c r="D270" s="77"/>
      <c r="E270" s="52"/>
      <c r="F270" s="90"/>
      <c r="G270" s="90"/>
    </row>
    <row r="271" spans="1:7" hidden="1" outlineLevel="2" x14ac:dyDescent="0.25">
      <c r="A271" s="76"/>
      <c r="B271" s="76"/>
      <c r="C271" s="76"/>
      <c r="D271" s="77"/>
      <c r="E271" s="52"/>
      <c r="F271" s="90"/>
      <c r="G271" s="90"/>
    </row>
    <row r="272" spans="1:7" hidden="1" outlineLevel="2" x14ac:dyDescent="0.25">
      <c r="A272" s="76"/>
      <c r="B272" s="76"/>
      <c r="C272" s="76"/>
      <c r="D272" s="77"/>
      <c r="E272" s="52"/>
      <c r="F272" s="90"/>
      <c r="G272" s="90"/>
    </row>
    <row r="273" spans="1:7" hidden="1" outlineLevel="2" x14ac:dyDescent="0.25">
      <c r="A273" s="76"/>
      <c r="B273" s="76"/>
      <c r="C273" s="76"/>
      <c r="D273" s="77"/>
      <c r="E273" s="52"/>
      <c r="F273" s="90"/>
      <c r="G273" s="90"/>
    </row>
    <row r="274" spans="1:7" hidden="1" outlineLevel="2" x14ac:dyDescent="0.25">
      <c r="A274" s="76"/>
      <c r="B274" s="76"/>
      <c r="C274" s="76"/>
      <c r="D274" s="77"/>
      <c r="E274" s="52"/>
      <c r="F274" s="90"/>
      <c r="G274" s="90"/>
    </row>
    <row r="275" spans="1:7" hidden="1" outlineLevel="2" x14ac:dyDescent="0.25">
      <c r="A275" s="76"/>
      <c r="B275" s="76"/>
      <c r="C275" s="76"/>
      <c r="D275" s="77"/>
      <c r="E275" s="52"/>
      <c r="F275" s="90"/>
      <c r="G275" s="90"/>
    </row>
    <row r="276" spans="1:7" hidden="1" outlineLevel="2" x14ac:dyDescent="0.25">
      <c r="A276" s="76"/>
      <c r="B276" s="76"/>
      <c r="C276" s="76"/>
      <c r="D276" s="77"/>
      <c r="E276" s="52"/>
      <c r="F276" s="90"/>
      <c r="G276" s="90"/>
    </row>
    <row r="277" spans="1:7" hidden="1" outlineLevel="2" x14ac:dyDescent="0.25">
      <c r="A277" s="76"/>
      <c r="B277" s="76"/>
      <c r="C277" s="76"/>
      <c r="D277" s="77"/>
      <c r="E277" s="52"/>
      <c r="F277" s="90"/>
      <c r="G277" s="90"/>
    </row>
    <row r="278" spans="1:7" hidden="1" outlineLevel="2" x14ac:dyDescent="0.25">
      <c r="A278" s="76"/>
      <c r="B278" s="76"/>
      <c r="C278" s="76"/>
      <c r="D278" s="77"/>
      <c r="E278" s="52"/>
      <c r="F278" s="90"/>
      <c r="G278" s="90"/>
    </row>
    <row r="279" spans="1:7" hidden="1" outlineLevel="2" x14ac:dyDescent="0.25">
      <c r="A279" s="76"/>
      <c r="B279" s="76"/>
      <c r="C279" s="76"/>
      <c r="D279" s="77"/>
      <c r="E279" s="52"/>
      <c r="F279" s="90"/>
      <c r="G279" s="90"/>
    </row>
    <row r="280" spans="1:7" hidden="1" outlineLevel="2" x14ac:dyDescent="0.25">
      <c r="A280" s="76"/>
      <c r="B280" s="76"/>
      <c r="C280" s="76"/>
      <c r="D280" s="77"/>
      <c r="E280" s="52"/>
      <c r="F280" s="90"/>
      <c r="G280" s="90"/>
    </row>
    <row r="281" spans="1:7" hidden="1" outlineLevel="2" x14ac:dyDescent="0.25">
      <c r="A281" s="76"/>
      <c r="B281" s="76"/>
      <c r="C281" s="76"/>
      <c r="D281" s="77"/>
      <c r="E281" s="52"/>
      <c r="F281" s="90"/>
      <c r="G281" s="90"/>
    </row>
    <row r="282" spans="1:7" hidden="1" outlineLevel="2" x14ac:dyDescent="0.25">
      <c r="A282" s="76"/>
      <c r="B282" s="76"/>
      <c r="C282" s="76"/>
      <c r="D282" s="77"/>
      <c r="E282" s="52"/>
      <c r="F282" s="90"/>
      <c r="G282" s="90"/>
    </row>
    <row r="283" spans="1:7" hidden="1" outlineLevel="2" x14ac:dyDescent="0.25">
      <c r="A283" s="76"/>
      <c r="B283" s="76"/>
      <c r="C283" s="76"/>
      <c r="D283" s="77"/>
      <c r="E283" s="52"/>
      <c r="F283" s="90"/>
      <c r="G283" s="90"/>
    </row>
    <row r="284" spans="1:7" hidden="1" outlineLevel="2" x14ac:dyDescent="0.25">
      <c r="A284" s="76"/>
      <c r="B284" s="76"/>
      <c r="C284" s="76"/>
      <c r="D284" s="77"/>
      <c r="E284" s="52"/>
      <c r="F284" s="90"/>
      <c r="G284" s="90"/>
    </row>
    <row r="285" spans="1:7" hidden="1" outlineLevel="2" x14ac:dyDescent="0.25">
      <c r="A285" s="76"/>
      <c r="B285" s="76"/>
      <c r="C285" s="76"/>
      <c r="D285" s="77"/>
      <c r="E285" s="52"/>
      <c r="F285" s="90"/>
      <c r="G285" s="90"/>
    </row>
    <row r="286" spans="1:7" hidden="1" outlineLevel="2" x14ac:dyDescent="0.25">
      <c r="A286" s="76"/>
      <c r="B286" s="76"/>
      <c r="C286" s="76"/>
      <c r="D286" s="77"/>
      <c r="E286" s="52"/>
      <c r="F286" s="90"/>
      <c r="G286" s="90"/>
    </row>
    <row r="287" spans="1:7" hidden="1" outlineLevel="2" x14ac:dyDescent="0.25">
      <c r="A287" s="76"/>
      <c r="B287" s="76"/>
      <c r="C287" s="76"/>
      <c r="D287" s="77"/>
      <c r="E287" s="52"/>
      <c r="F287" s="90"/>
      <c r="G287" s="90"/>
    </row>
    <row r="288" spans="1:7" hidden="1" outlineLevel="2" x14ac:dyDescent="0.25">
      <c r="A288" s="76"/>
      <c r="B288" s="76"/>
      <c r="C288" s="76"/>
      <c r="D288" s="77"/>
      <c r="E288" s="52"/>
      <c r="F288" s="90"/>
      <c r="G288" s="90"/>
    </row>
    <row r="289" spans="1:7" hidden="1" outlineLevel="2" x14ac:dyDescent="0.25">
      <c r="A289" s="76"/>
      <c r="B289" s="76"/>
      <c r="C289" s="76"/>
      <c r="D289" s="77"/>
      <c r="E289" s="52"/>
      <c r="F289" s="90"/>
      <c r="G289" s="90"/>
    </row>
    <row r="290" spans="1:7" hidden="1" outlineLevel="2" x14ac:dyDescent="0.25">
      <c r="A290" s="76"/>
      <c r="B290" s="76"/>
      <c r="C290" s="76"/>
      <c r="D290" s="77"/>
      <c r="E290" s="52"/>
      <c r="F290" s="90"/>
      <c r="G290" s="90"/>
    </row>
    <row r="291" spans="1:7" hidden="1" outlineLevel="2" x14ac:dyDescent="0.25">
      <c r="A291" s="76"/>
      <c r="B291" s="76"/>
      <c r="C291" s="76"/>
      <c r="D291" s="77"/>
      <c r="E291" s="52"/>
      <c r="F291" s="90"/>
      <c r="G291" s="90"/>
    </row>
    <row r="292" spans="1:7" hidden="1" outlineLevel="2" x14ac:dyDescent="0.25">
      <c r="A292" s="76"/>
      <c r="B292" s="76"/>
      <c r="C292" s="76"/>
      <c r="D292" s="77"/>
      <c r="E292" s="52"/>
      <c r="F292" s="90"/>
      <c r="G292" s="90"/>
    </row>
    <row r="293" spans="1:7" hidden="1" outlineLevel="2" x14ac:dyDescent="0.25">
      <c r="A293" s="76"/>
      <c r="B293" s="76"/>
      <c r="C293" s="76"/>
      <c r="D293" s="77"/>
      <c r="E293" s="52"/>
      <c r="F293" s="90"/>
      <c r="G293" s="90"/>
    </row>
    <row r="294" spans="1:7" hidden="1" outlineLevel="2" x14ac:dyDescent="0.25">
      <c r="A294" s="76"/>
      <c r="B294" s="76"/>
      <c r="C294" s="76"/>
      <c r="D294" s="77"/>
      <c r="E294" s="52"/>
      <c r="F294" s="90"/>
      <c r="G294" s="90"/>
    </row>
    <row r="295" spans="1:7" hidden="1" outlineLevel="2" x14ac:dyDescent="0.25">
      <c r="A295" s="76"/>
      <c r="B295" s="76"/>
      <c r="C295" s="76"/>
      <c r="D295" s="77"/>
      <c r="E295" s="52"/>
      <c r="F295" s="90"/>
      <c r="G295" s="90"/>
    </row>
    <row r="296" spans="1:7" hidden="1" outlineLevel="2" x14ac:dyDescent="0.25">
      <c r="A296" s="76"/>
      <c r="B296" s="76"/>
      <c r="C296" s="76"/>
      <c r="D296" s="77"/>
      <c r="E296" s="52"/>
      <c r="F296" s="90"/>
      <c r="G296" s="90"/>
    </row>
    <row r="297" spans="1:7" hidden="1" outlineLevel="2" x14ac:dyDescent="0.25">
      <c r="A297" s="76"/>
      <c r="B297" s="76"/>
      <c r="C297" s="76"/>
      <c r="D297" s="77"/>
      <c r="E297" s="52"/>
      <c r="F297" s="90"/>
      <c r="G297" s="90"/>
    </row>
    <row r="298" spans="1:7" hidden="1" outlineLevel="2" x14ac:dyDescent="0.25">
      <c r="A298" s="76"/>
      <c r="B298" s="76"/>
      <c r="C298" s="76"/>
      <c r="D298" s="77"/>
      <c r="E298" s="52"/>
      <c r="F298" s="90"/>
      <c r="G298" s="90"/>
    </row>
    <row r="299" spans="1:7" hidden="1" outlineLevel="2" x14ac:dyDescent="0.25">
      <c r="A299" s="76"/>
      <c r="B299" s="76"/>
      <c r="C299" s="76"/>
      <c r="D299" s="77"/>
      <c r="E299" s="52"/>
      <c r="F299" s="90"/>
      <c r="G299" s="90"/>
    </row>
    <row r="300" spans="1:7" hidden="1" outlineLevel="2" x14ac:dyDescent="0.25">
      <c r="A300" s="76"/>
      <c r="B300" s="76"/>
      <c r="C300" s="76"/>
      <c r="D300" s="77"/>
      <c r="E300" s="52"/>
      <c r="F300" s="90"/>
      <c r="G300" s="90"/>
    </row>
    <row r="301" spans="1:7" hidden="1" outlineLevel="2" x14ac:dyDescent="0.25">
      <c r="A301" s="76"/>
      <c r="B301" s="76"/>
      <c r="C301" s="76"/>
      <c r="D301" s="77"/>
      <c r="E301" s="52"/>
      <c r="F301" s="90"/>
      <c r="G301" s="90"/>
    </row>
    <row r="302" spans="1:7" hidden="1" outlineLevel="2" x14ac:dyDescent="0.25">
      <c r="A302" s="76"/>
      <c r="B302" s="76"/>
      <c r="C302" s="76"/>
      <c r="D302" s="77"/>
      <c r="E302" s="52"/>
      <c r="F302" s="90"/>
      <c r="G302" s="90"/>
    </row>
    <row r="303" spans="1:7" hidden="1" outlineLevel="2" x14ac:dyDescent="0.25">
      <c r="A303" s="76"/>
      <c r="B303" s="76"/>
      <c r="C303" s="76"/>
      <c r="D303" s="77"/>
      <c r="E303" s="52"/>
      <c r="F303" s="90"/>
      <c r="G303" s="90"/>
    </row>
    <row r="304" spans="1:7" hidden="1" outlineLevel="2" x14ac:dyDescent="0.25">
      <c r="A304" s="76"/>
      <c r="B304" s="76"/>
      <c r="C304" s="76"/>
      <c r="D304" s="77"/>
      <c r="E304" s="52"/>
      <c r="F304" s="90"/>
      <c r="G304" s="90"/>
    </row>
    <row r="305" spans="1:7" hidden="1" outlineLevel="2" x14ac:dyDescent="0.25">
      <c r="A305" s="47"/>
      <c r="B305" s="47"/>
      <c r="C305" s="47"/>
      <c r="D305" s="46"/>
      <c r="E305" s="52"/>
      <c r="F305" s="90"/>
      <c r="G305" s="90"/>
    </row>
    <row r="306" spans="1:7" hidden="1" outlineLevel="2" x14ac:dyDescent="0.25">
      <c r="A306" s="47"/>
      <c r="B306" s="47"/>
      <c r="C306" s="47"/>
      <c r="D306" s="46"/>
      <c r="E306" s="52"/>
      <c r="F306" s="90"/>
      <c r="G306" s="90"/>
    </row>
    <row r="307" spans="1:7" hidden="1" outlineLevel="2" x14ac:dyDescent="0.25">
      <c r="A307" s="47"/>
      <c r="B307" s="47"/>
      <c r="C307" s="47"/>
      <c r="D307" s="46"/>
      <c r="E307" s="52"/>
      <c r="F307" s="90"/>
      <c r="G307" s="90"/>
    </row>
    <row r="308" spans="1:7" hidden="1" outlineLevel="2" x14ac:dyDescent="0.25">
      <c r="A308" s="8"/>
      <c r="B308" s="8"/>
      <c r="C308" s="8"/>
      <c r="D308" s="9"/>
      <c r="E308" s="52"/>
      <c r="F308" s="90"/>
      <c r="G308" s="90"/>
    </row>
    <row r="309" spans="1:7" hidden="1" outlineLevel="2" x14ac:dyDescent="0.25">
      <c r="A309" s="47"/>
      <c r="B309" s="47"/>
      <c r="C309" s="47"/>
      <c r="D309" s="46"/>
      <c r="E309" s="52"/>
      <c r="F309" s="90"/>
      <c r="G309" s="90"/>
    </row>
    <row r="310" spans="1:7" hidden="1" outlineLevel="2" x14ac:dyDescent="0.25">
      <c r="A310" s="47"/>
      <c r="B310" s="47"/>
      <c r="C310" s="47"/>
      <c r="D310" s="46"/>
      <c r="E310" s="52"/>
      <c r="F310" s="90"/>
      <c r="G310" s="90"/>
    </row>
    <row r="311" spans="1:7" hidden="1" outlineLevel="2" x14ac:dyDescent="0.25">
      <c r="A311" s="47"/>
      <c r="B311" s="47"/>
      <c r="C311" s="47"/>
      <c r="D311" s="46"/>
      <c r="E311" s="52"/>
      <c r="F311" s="90"/>
      <c r="G311" s="90"/>
    </row>
    <row r="312" spans="1:7" hidden="1" outlineLevel="2" x14ac:dyDescent="0.25">
      <c r="A312" s="47"/>
      <c r="B312" s="47"/>
      <c r="C312" s="47"/>
      <c r="D312" s="46"/>
      <c r="E312" s="52"/>
      <c r="F312" s="90"/>
      <c r="G312" s="90"/>
    </row>
    <row r="313" spans="1:7" hidden="1" outlineLevel="2" x14ac:dyDescent="0.25">
      <c r="A313" s="47"/>
      <c r="B313" s="47"/>
      <c r="C313" s="47"/>
      <c r="D313" s="46"/>
      <c r="E313" s="52"/>
      <c r="F313" s="90"/>
      <c r="G313" s="90"/>
    </row>
    <row r="314" spans="1:7" hidden="1" outlineLevel="2" x14ac:dyDescent="0.25">
      <c r="A314" s="47"/>
      <c r="B314" s="47"/>
      <c r="C314" s="47"/>
      <c r="D314" s="46"/>
      <c r="E314" s="52"/>
      <c r="F314" s="90"/>
      <c r="G314" s="90"/>
    </row>
    <row r="315" spans="1:7" hidden="1" outlineLevel="2" x14ac:dyDescent="0.25">
      <c r="A315" s="47"/>
      <c r="B315" s="47"/>
      <c r="C315" s="47"/>
      <c r="D315" s="46"/>
      <c r="E315" s="52"/>
      <c r="F315" s="90"/>
      <c r="G315" s="90"/>
    </row>
    <row r="316" spans="1:7" hidden="1" outlineLevel="2" x14ac:dyDescent="0.25">
      <c r="A316" s="47"/>
      <c r="B316" s="47"/>
      <c r="C316" s="47"/>
      <c r="D316" s="46"/>
      <c r="E316" s="52"/>
      <c r="F316" s="90"/>
      <c r="G316" s="90"/>
    </row>
    <row r="317" spans="1:7" hidden="1" outlineLevel="2" x14ac:dyDescent="0.25">
      <c r="A317" s="47"/>
      <c r="B317" s="47"/>
      <c r="C317" s="47"/>
      <c r="D317" s="46"/>
      <c r="E317" s="52"/>
      <c r="F317" s="90"/>
      <c r="G317" s="90"/>
    </row>
    <row r="318" spans="1:7" hidden="1" outlineLevel="2" x14ac:dyDescent="0.25">
      <c r="A318" s="47"/>
      <c r="B318" s="47"/>
      <c r="C318" s="47"/>
      <c r="D318" s="46"/>
      <c r="E318" s="52"/>
      <c r="F318" s="90"/>
      <c r="G318" s="90"/>
    </row>
    <row r="319" spans="1:7" hidden="1" outlineLevel="2" x14ac:dyDescent="0.25">
      <c r="A319" s="47"/>
      <c r="B319" s="47"/>
      <c r="C319" s="47"/>
      <c r="D319" s="46"/>
      <c r="E319" s="52"/>
      <c r="F319" s="90"/>
      <c r="G319" s="90"/>
    </row>
    <row r="320" spans="1:7" hidden="1" outlineLevel="2" x14ac:dyDescent="0.25">
      <c r="A320" s="47"/>
      <c r="B320" s="47"/>
      <c r="C320" s="47"/>
      <c r="D320" s="46"/>
      <c r="E320" s="52"/>
      <c r="F320" s="90"/>
      <c r="G320" s="90"/>
    </row>
    <row r="321" spans="1:7" hidden="1" outlineLevel="2" x14ac:dyDescent="0.25">
      <c r="A321" s="47"/>
      <c r="B321" s="47"/>
      <c r="C321" s="47"/>
      <c r="D321" s="46"/>
      <c r="E321" s="52"/>
      <c r="F321" s="90"/>
      <c r="G321" s="90"/>
    </row>
    <row r="322" spans="1:7" hidden="1" outlineLevel="2" x14ac:dyDescent="0.25">
      <c r="A322" s="47"/>
      <c r="B322" s="47"/>
      <c r="C322" s="47"/>
      <c r="D322" s="46"/>
      <c r="E322" s="52"/>
      <c r="F322" s="90"/>
      <c r="G322" s="90"/>
    </row>
    <row r="323" spans="1:7" hidden="1" outlineLevel="2" x14ac:dyDescent="0.25">
      <c r="A323" s="47"/>
      <c r="B323" s="47"/>
      <c r="C323" s="47"/>
      <c r="D323" s="46"/>
      <c r="E323" s="52"/>
      <c r="F323" s="90"/>
      <c r="G323" s="90"/>
    </row>
    <row r="324" spans="1:7" hidden="1" outlineLevel="2" x14ac:dyDescent="0.25">
      <c r="A324" s="47"/>
      <c r="B324" s="47"/>
      <c r="C324" s="47"/>
      <c r="D324" s="46"/>
      <c r="E324" s="52"/>
      <c r="F324" s="90"/>
      <c r="G324" s="90"/>
    </row>
    <row r="325" spans="1:7" hidden="1" outlineLevel="2" x14ac:dyDescent="0.25">
      <c r="A325" s="47"/>
      <c r="B325" s="47"/>
      <c r="C325" s="47"/>
      <c r="D325" s="46"/>
      <c r="E325" s="52"/>
      <c r="F325" s="90"/>
      <c r="G325" s="90"/>
    </row>
    <row r="326" spans="1:7" hidden="1" outlineLevel="2" x14ac:dyDescent="0.25">
      <c r="A326" s="47"/>
      <c r="B326" s="47"/>
      <c r="C326" s="47"/>
      <c r="D326" s="46"/>
      <c r="E326" s="52"/>
      <c r="F326" s="90"/>
      <c r="G326" s="90"/>
    </row>
    <row r="327" spans="1:7" hidden="1" outlineLevel="2" x14ac:dyDescent="0.25">
      <c r="A327" s="47"/>
      <c r="B327" s="47"/>
      <c r="C327" s="47"/>
      <c r="D327" s="46"/>
      <c r="E327" s="52"/>
      <c r="F327" s="90"/>
      <c r="G327" s="90"/>
    </row>
    <row r="328" spans="1:7" hidden="1" outlineLevel="2" x14ac:dyDescent="0.25">
      <c r="A328" s="47"/>
      <c r="B328" s="47"/>
      <c r="C328" s="47"/>
      <c r="D328" s="46"/>
      <c r="E328" s="52"/>
      <c r="F328" s="90"/>
      <c r="G328" s="90"/>
    </row>
    <row r="329" spans="1:7" hidden="1" outlineLevel="2" x14ac:dyDescent="0.25">
      <c r="A329" s="47"/>
      <c r="B329" s="47"/>
      <c r="C329" s="47"/>
      <c r="D329" s="46"/>
      <c r="E329" s="52"/>
      <c r="F329" s="90"/>
      <c r="G329" s="90"/>
    </row>
    <row r="330" spans="1:7" hidden="1" outlineLevel="2" x14ac:dyDescent="0.25">
      <c r="A330" s="47"/>
      <c r="B330" s="47"/>
      <c r="C330" s="47"/>
      <c r="D330" s="46"/>
      <c r="E330" s="52"/>
      <c r="F330" s="90"/>
      <c r="G330" s="90"/>
    </row>
    <row r="331" spans="1:7" hidden="1" outlineLevel="2" x14ac:dyDescent="0.25">
      <c r="A331" s="47"/>
      <c r="B331" s="47"/>
      <c r="C331" s="47"/>
      <c r="D331" s="46"/>
      <c r="E331" s="52"/>
      <c r="F331" s="90"/>
      <c r="G331" s="90"/>
    </row>
    <row r="332" spans="1:7" hidden="1" outlineLevel="2" x14ac:dyDescent="0.25">
      <c r="A332" s="36"/>
      <c r="B332" s="38"/>
      <c r="C332" s="38"/>
      <c r="D332" s="37"/>
      <c r="E332" s="53"/>
      <c r="F332" s="90"/>
      <c r="G332" s="90"/>
    </row>
    <row r="333" spans="1:7" hidden="1" outlineLevel="2" x14ac:dyDescent="0.25">
      <c r="A333" s="41"/>
      <c r="B333" s="49"/>
      <c r="C333" s="49"/>
      <c r="D333" s="42"/>
      <c r="E333" s="54"/>
      <c r="F333" s="90"/>
      <c r="G333" s="90"/>
    </row>
    <row r="334" spans="1:7" hidden="1" outlineLevel="2" x14ac:dyDescent="0.25">
      <c r="A334" s="49"/>
      <c r="B334" s="49"/>
      <c r="C334" s="49"/>
      <c r="D334" s="48"/>
      <c r="E334" s="53"/>
      <c r="F334" s="90"/>
      <c r="G334" s="90"/>
    </row>
    <row r="335" spans="1:7" hidden="1" outlineLevel="2" x14ac:dyDescent="0.25">
      <c r="A335" s="8"/>
      <c r="B335" s="8"/>
      <c r="C335" s="8"/>
      <c r="D335" s="9"/>
      <c r="E335" s="52"/>
      <c r="F335" s="90"/>
      <c r="G335" s="90"/>
    </row>
    <row r="336" spans="1:7" hidden="1" outlineLevel="2" x14ac:dyDescent="0.25">
      <c r="A336" s="39"/>
      <c r="B336" s="39"/>
      <c r="C336" s="39"/>
      <c r="D336" s="40"/>
      <c r="E336" s="52"/>
      <c r="F336" s="90"/>
      <c r="G336" s="90"/>
    </row>
    <row r="337" spans="1:7" hidden="1" outlineLevel="2" x14ac:dyDescent="0.25">
      <c r="A337" s="8"/>
      <c r="B337" s="8"/>
      <c r="C337" s="8"/>
      <c r="D337" s="9"/>
      <c r="E337" s="52"/>
      <c r="F337" s="90"/>
      <c r="G337" s="90"/>
    </row>
    <row r="338" spans="1:7" hidden="1" outlineLevel="2" x14ac:dyDescent="0.25">
      <c r="A338" s="8"/>
      <c r="B338" s="8"/>
      <c r="C338" s="8"/>
      <c r="D338" s="9"/>
      <c r="E338" s="52"/>
      <c r="F338" s="90"/>
      <c r="G338" s="90"/>
    </row>
    <row r="339" spans="1:7" hidden="1" outlineLevel="2" x14ac:dyDescent="0.25">
      <c r="A339" s="8"/>
      <c r="B339" s="8"/>
      <c r="C339" s="8"/>
      <c r="D339" s="9"/>
      <c r="E339" s="52"/>
      <c r="F339" s="90"/>
      <c r="G339" s="90"/>
    </row>
    <row r="340" spans="1:7" hidden="1" outlineLevel="2" x14ac:dyDescent="0.25">
      <c r="A340" s="8"/>
      <c r="B340" s="8"/>
      <c r="C340" s="8"/>
      <c r="D340" s="9"/>
      <c r="E340" s="52"/>
      <c r="F340" s="90"/>
      <c r="G340" s="90"/>
    </row>
    <row r="341" spans="1:7" hidden="1" outlineLevel="2" x14ac:dyDescent="0.25">
      <c r="A341" s="39"/>
      <c r="B341" s="39"/>
      <c r="C341" s="39"/>
      <c r="D341" s="40"/>
      <c r="E341" s="52"/>
      <c r="F341" s="90"/>
      <c r="G341" s="90"/>
    </row>
    <row r="342" spans="1:7" hidden="1" outlineLevel="2" x14ac:dyDescent="0.25">
      <c r="A342" s="39"/>
      <c r="B342" s="39"/>
      <c r="C342" s="39"/>
      <c r="D342" s="40"/>
      <c r="E342" s="52"/>
      <c r="F342" s="90"/>
      <c r="G342" s="90"/>
    </row>
    <row r="343" spans="1:7" hidden="1" outlineLevel="2" x14ac:dyDescent="0.25">
      <c r="A343" s="8"/>
      <c r="B343" s="8"/>
      <c r="C343" s="8"/>
      <c r="D343" s="9"/>
      <c r="E343" s="52"/>
      <c r="F343" s="90"/>
      <c r="G343" s="90"/>
    </row>
    <row r="344" spans="1:7" hidden="1" outlineLevel="2" x14ac:dyDescent="0.25">
      <c r="A344" s="8"/>
      <c r="B344" s="8"/>
      <c r="C344" s="8"/>
      <c r="D344" s="9"/>
      <c r="E344" s="52"/>
      <c r="F344" s="90"/>
      <c r="G344" s="90"/>
    </row>
    <row r="345" spans="1:7" hidden="1" outlineLevel="2" x14ac:dyDescent="0.25">
      <c r="A345" s="8"/>
      <c r="B345" s="8"/>
      <c r="C345" s="8"/>
      <c r="D345" s="9"/>
      <c r="E345" s="52"/>
      <c r="F345" s="90"/>
      <c r="G345" s="90"/>
    </row>
    <row r="346" spans="1:7" hidden="1" outlineLevel="2" x14ac:dyDescent="0.25">
      <c r="A346" s="8"/>
      <c r="B346" s="8"/>
      <c r="C346" s="8"/>
      <c r="D346" s="9"/>
      <c r="E346" s="52"/>
      <c r="F346" s="90"/>
      <c r="G346" s="90"/>
    </row>
    <row r="347" spans="1:7" hidden="1" outlineLevel="2" x14ac:dyDescent="0.25">
      <c r="A347" s="8"/>
      <c r="B347" s="8"/>
      <c r="C347" s="8"/>
      <c r="D347" s="9"/>
      <c r="E347" s="52"/>
      <c r="F347" s="90"/>
      <c r="G347" s="90"/>
    </row>
    <row r="348" spans="1:7" hidden="1" outlineLevel="2" x14ac:dyDescent="0.25">
      <c r="A348" s="8"/>
      <c r="B348" s="8"/>
      <c r="C348" s="8"/>
      <c r="D348" s="9"/>
      <c r="E348" s="52"/>
      <c r="F348" s="90"/>
      <c r="G348" s="90"/>
    </row>
    <row r="349" spans="1:7" hidden="1" outlineLevel="2" x14ac:dyDescent="0.25">
      <c r="A349" s="8"/>
      <c r="B349" s="8"/>
      <c r="C349" s="8"/>
      <c r="D349" s="9"/>
      <c r="E349" s="52"/>
      <c r="F349" s="90"/>
      <c r="G349" s="90"/>
    </row>
    <row r="350" spans="1:7" hidden="1" outlineLevel="2" x14ac:dyDescent="0.25">
      <c r="A350" s="8"/>
      <c r="B350" s="8"/>
      <c r="C350" s="8"/>
      <c r="D350" s="9"/>
      <c r="E350" s="52"/>
      <c r="F350" s="90"/>
      <c r="G350" s="90"/>
    </row>
    <row r="351" spans="1:7" s="15" customFormat="1" hidden="1" outlineLevel="2" x14ac:dyDescent="0.25">
      <c r="A351" s="8"/>
      <c r="B351" s="8"/>
      <c r="C351" s="8"/>
      <c r="D351" s="9"/>
      <c r="E351" s="52"/>
      <c r="F351" s="91"/>
      <c r="G351" s="91"/>
    </row>
    <row r="352" spans="1:7" hidden="1" outlineLevel="2" x14ac:dyDescent="0.25">
      <c r="A352" s="28"/>
      <c r="B352" s="31"/>
      <c r="C352" s="31"/>
      <c r="D352" s="29"/>
      <c r="E352" s="30"/>
      <c r="F352" s="90"/>
      <c r="G352" s="90"/>
    </row>
    <row r="353" spans="1:7" s="3" customFormat="1" collapsed="1" x14ac:dyDescent="0.25">
      <c r="A353" s="164" t="s">
        <v>22</v>
      </c>
      <c r="B353" s="164"/>
      <c r="C353" s="164"/>
      <c r="D353" s="164"/>
      <c r="E353" s="27">
        <f>SUM(E24:E352)/2</f>
        <v>12083476.82</v>
      </c>
      <c r="F353" s="92"/>
      <c r="G353" s="82"/>
    </row>
    <row r="354" spans="1:7" s="3" customFormat="1" x14ac:dyDescent="0.25">
      <c r="A354" s="166" t="s">
        <v>3</v>
      </c>
      <c r="B354" s="166"/>
      <c r="C354" s="166"/>
      <c r="D354" s="166"/>
      <c r="E354" s="33">
        <f>SUM(E19:E22,E353)</f>
        <v>93331919.039999992</v>
      </c>
      <c r="F354" s="82"/>
      <c r="G354" s="82"/>
    </row>
    <row r="355" spans="1:7" s="3" customFormat="1" x14ac:dyDescent="0.25">
      <c r="A355" s="165" t="s">
        <v>504</v>
      </c>
      <c r="B355" s="165"/>
      <c r="C355" s="165"/>
      <c r="D355" s="165"/>
      <c r="E355" s="35">
        <f>E16-E354</f>
        <v>37445913.960000008</v>
      </c>
      <c r="F355" s="92"/>
      <c r="G355" s="82"/>
    </row>
    <row r="356" spans="1:7" s="3" customFormat="1" x14ac:dyDescent="0.25">
      <c r="A356" s="94"/>
      <c r="B356" s="6"/>
      <c r="C356" s="6"/>
      <c r="D356" s="7"/>
      <c r="F356" s="82"/>
      <c r="G356" s="86"/>
    </row>
    <row r="357" spans="1:7" s="3" customFormat="1" x14ac:dyDescent="0.25">
      <c r="A357" s="113" t="s">
        <v>16</v>
      </c>
      <c r="B357" s="21" t="s">
        <v>7</v>
      </c>
      <c r="C357" s="21" t="s">
        <v>211</v>
      </c>
      <c r="D357" s="118" t="s">
        <v>496</v>
      </c>
      <c r="E357" s="26" t="s">
        <v>13</v>
      </c>
      <c r="F357" s="82"/>
      <c r="G357" s="86"/>
    </row>
    <row r="358" spans="1:7" s="3" customFormat="1" x14ac:dyDescent="0.25">
      <c r="A358" s="114"/>
      <c r="B358" s="119" t="s">
        <v>509</v>
      </c>
      <c r="C358" s="115"/>
      <c r="D358" s="116"/>
      <c r="E358" s="121">
        <v>10600000</v>
      </c>
      <c r="F358" s="82"/>
      <c r="G358" s="86"/>
    </row>
    <row r="359" spans="1:7" x14ac:dyDescent="0.25">
      <c r="A359" s="117"/>
      <c r="B359" s="122" t="s">
        <v>510</v>
      </c>
      <c r="C359" s="123"/>
      <c r="D359" s="124"/>
      <c r="E359" s="125">
        <v>1000000</v>
      </c>
    </row>
    <row r="360" spans="1:7" x14ac:dyDescent="0.25">
      <c r="A360" s="117"/>
      <c r="B360" s="122" t="s">
        <v>511</v>
      </c>
      <c r="C360" s="123"/>
      <c r="D360" s="124"/>
      <c r="E360" s="125">
        <v>3500000</v>
      </c>
    </row>
    <row r="361" spans="1:7" x14ac:dyDescent="0.25">
      <c r="A361" s="117"/>
      <c r="B361" s="122" t="s">
        <v>512</v>
      </c>
      <c r="C361" s="123"/>
      <c r="D361" s="124"/>
      <c r="E361" s="125">
        <v>500000</v>
      </c>
    </row>
    <row r="362" spans="1:7" x14ac:dyDescent="0.25">
      <c r="A362" s="117"/>
      <c r="B362" s="112" t="s">
        <v>503</v>
      </c>
      <c r="C362" s="123"/>
      <c r="D362" s="126"/>
      <c r="E362" s="125">
        <v>1000000</v>
      </c>
    </row>
    <row r="363" spans="1:7" x14ac:dyDescent="0.25">
      <c r="A363" s="167" t="s">
        <v>508</v>
      </c>
      <c r="B363" s="168"/>
      <c r="C363" s="168"/>
      <c r="D363" s="169"/>
      <c r="E363" s="120">
        <f>SUM(E358:E362)</f>
        <v>16600000</v>
      </c>
    </row>
    <row r="364" spans="1:7" x14ac:dyDescent="0.25">
      <c r="A364" s="165" t="s">
        <v>507</v>
      </c>
      <c r="B364" s="165"/>
      <c r="C364" s="165"/>
      <c r="D364" s="165"/>
      <c r="E364" s="35">
        <f>E355-E363</f>
        <v>20845913.960000008</v>
      </c>
    </row>
    <row r="365" spans="1:7" x14ac:dyDescent="0.25">
      <c r="A365" s="101"/>
      <c r="B365" s="1"/>
      <c r="C365" s="1"/>
      <c r="D365" s="4"/>
    </row>
    <row r="366" spans="1:7" x14ac:dyDescent="0.25">
      <c r="A366" s="102"/>
      <c r="B366" s="1"/>
      <c r="C366" s="1"/>
      <c r="D366" s="4"/>
    </row>
    <row r="367" spans="1:7" x14ac:dyDescent="0.25">
      <c r="A367" s="102"/>
      <c r="B367" s="1"/>
      <c r="C367" s="1"/>
      <c r="D367" s="4"/>
    </row>
    <row r="368" spans="1:7" x14ac:dyDescent="0.25">
      <c r="A368" s="102"/>
      <c r="B368" s="1"/>
      <c r="C368" s="1"/>
      <c r="D368" s="4"/>
    </row>
    <row r="369" spans="1:4" x14ac:dyDescent="0.25">
      <c r="A369" s="102"/>
      <c r="B369" s="1"/>
      <c r="C369" s="1"/>
      <c r="D369" s="4"/>
    </row>
    <row r="370" spans="1:4" x14ac:dyDescent="0.25">
      <c r="A370" s="102"/>
      <c r="B370" s="1"/>
      <c r="C370" s="1"/>
      <c r="D370" s="4"/>
    </row>
    <row r="371" spans="1:4" x14ac:dyDescent="0.25">
      <c r="A371" s="102"/>
      <c r="B371" s="1"/>
      <c r="C371" s="1"/>
      <c r="D371" s="4"/>
    </row>
    <row r="372" spans="1:4" x14ac:dyDescent="0.25">
      <c r="A372" s="102"/>
      <c r="B372" s="1"/>
      <c r="C372" s="1"/>
      <c r="D372" s="4"/>
    </row>
    <row r="373" spans="1:4" x14ac:dyDescent="0.25">
      <c r="A373" s="102"/>
      <c r="B373" s="1"/>
      <c r="C373" s="1"/>
      <c r="D373" s="4"/>
    </row>
    <row r="374" spans="1:4" x14ac:dyDescent="0.25">
      <c r="A374" s="102"/>
      <c r="B374" s="1"/>
      <c r="C374" s="1"/>
      <c r="D374" s="4"/>
    </row>
    <row r="375" spans="1:4" x14ac:dyDescent="0.25">
      <c r="A375" s="102"/>
      <c r="B375" s="1"/>
      <c r="C375" s="1"/>
      <c r="D375" s="4"/>
    </row>
    <row r="376" spans="1:4" x14ac:dyDescent="0.25">
      <c r="A376" s="102"/>
      <c r="B376" s="1"/>
      <c r="C376" s="1"/>
      <c r="D376" s="4"/>
    </row>
    <row r="377" spans="1:4" x14ac:dyDescent="0.25">
      <c r="A377" s="102"/>
      <c r="B377" s="1"/>
      <c r="C377" s="1"/>
      <c r="D377" s="4"/>
    </row>
    <row r="378" spans="1:4" x14ac:dyDescent="0.25">
      <c r="A378" s="102"/>
      <c r="B378" s="1"/>
      <c r="C378" s="1"/>
      <c r="D378" s="4"/>
    </row>
    <row r="379" spans="1:4" x14ac:dyDescent="0.25">
      <c r="A379" s="102"/>
      <c r="B379" s="1"/>
      <c r="C379" s="1"/>
      <c r="D379" s="4"/>
    </row>
    <row r="380" spans="1:4" x14ac:dyDescent="0.25">
      <c r="A380" s="102"/>
      <c r="B380" s="1"/>
      <c r="C380" s="1"/>
      <c r="D380" s="4"/>
    </row>
    <row r="381" spans="1:4" x14ac:dyDescent="0.25">
      <c r="A381" s="102"/>
      <c r="B381" s="1"/>
      <c r="C381" s="1"/>
      <c r="D381" s="4"/>
    </row>
    <row r="382" spans="1:4" x14ac:dyDescent="0.25">
      <c r="A382" s="102"/>
      <c r="B382" s="1"/>
      <c r="C382" s="1"/>
      <c r="D382" s="4"/>
    </row>
    <row r="383" spans="1:4" x14ac:dyDescent="0.25">
      <c r="A383" s="102"/>
      <c r="B383" s="5"/>
      <c r="C383" s="5"/>
      <c r="D383" s="4"/>
    </row>
    <row r="384" spans="1:4" x14ac:dyDescent="0.25">
      <c r="A384" s="102"/>
      <c r="B384" s="5"/>
      <c r="C384" s="5"/>
      <c r="D384" s="4"/>
    </row>
    <row r="385" spans="1:4" x14ac:dyDescent="0.25">
      <c r="A385" s="102"/>
      <c r="B385" s="5"/>
      <c r="C385" s="5"/>
      <c r="D385" s="4"/>
    </row>
    <row r="386" spans="1:4" x14ac:dyDescent="0.25">
      <c r="A386" s="102"/>
      <c r="B386" s="5"/>
      <c r="C386" s="5"/>
      <c r="D386" s="4"/>
    </row>
    <row r="387" spans="1:4" x14ac:dyDescent="0.25">
      <c r="A387" s="102"/>
      <c r="B387" s="5"/>
      <c r="C387" s="5"/>
      <c r="D387" s="4"/>
    </row>
    <row r="388" spans="1:4" x14ac:dyDescent="0.25">
      <c r="A388" s="102"/>
      <c r="B388" s="5"/>
      <c r="C388" s="5"/>
      <c r="D388" s="4"/>
    </row>
    <row r="389" spans="1:4" x14ac:dyDescent="0.25">
      <c r="A389" s="102"/>
      <c r="B389" s="5"/>
      <c r="C389" s="5"/>
      <c r="D389" s="4"/>
    </row>
    <row r="390" spans="1:4" x14ac:dyDescent="0.25">
      <c r="A390" s="102"/>
      <c r="B390" s="5"/>
      <c r="C390" s="5"/>
      <c r="D390" s="4"/>
    </row>
    <row r="391" spans="1:4" x14ac:dyDescent="0.25">
      <c r="A391" s="102"/>
      <c r="B391" s="5"/>
      <c r="C391" s="5"/>
      <c r="D391" s="4"/>
    </row>
    <row r="392" spans="1:4" x14ac:dyDescent="0.25">
      <c r="A392" s="102"/>
      <c r="B392" s="5"/>
      <c r="C392" s="5"/>
      <c r="D392" s="4"/>
    </row>
    <row r="393" spans="1:4" x14ac:dyDescent="0.25">
      <c r="A393" s="102"/>
      <c r="B393" s="5"/>
      <c r="C393" s="5"/>
      <c r="D393" s="4"/>
    </row>
    <row r="394" spans="1:4" x14ac:dyDescent="0.25">
      <c r="A394" s="102"/>
      <c r="B394" s="5"/>
      <c r="C394" s="5"/>
      <c r="D394" s="4"/>
    </row>
    <row r="395" spans="1:4" x14ac:dyDescent="0.25">
      <c r="A395" s="102"/>
      <c r="B395" s="5"/>
      <c r="C395" s="5"/>
      <c r="D395" s="4"/>
    </row>
    <row r="396" spans="1:4" x14ac:dyDescent="0.25">
      <c r="A396" s="102"/>
      <c r="B396" s="5"/>
      <c r="C396" s="5"/>
      <c r="D396" s="4"/>
    </row>
    <row r="397" spans="1:4" x14ac:dyDescent="0.25">
      <c r="A397" s="102"/>
      <c r="B397" s="5"/>
      <c r="C397" s="5"/>
      <c r="D397" s="4"/>
    </row>
    <row r="398" spans="1:4" x14ac:dyDescent="0.25">
      <c r="A398" s="102"/>
      <c r="B398" s="5"/>
      <c r="C398" s="5"/>
      <c r="D398" s="4"/>
    </row>
    <row r="399" spans="1:4" x14ac:dyDescent="0.25">
      <c r="A399" s="102"/>
      <c r="B399" s="5"/>
      <c r="C399" s="5"/>
      <c r="D399" s="4"/>
    </row>
    <row r="400" spans="1:4" x14ac:dyDescent="0.25">
      <c r="A400" s="102"/>
      <c r="B400" s="5"/>
      <c r="C400" s="5"/>
      <c r="D400" s="4"/>
    </row>
    <row r="401" spans="1:4" x14ac:dyDescent="0.25">
      <c r="A401" s="102"/>
      <c r="B401" s="5"/>
      <c r="C401" s="5"/>
      <c r="D401" s="4"/>
    </row>
    <row r="402" spans="1:4" x14ac:dyDescent="0.25">
      <c r="A402" s="102"/>
      <c r="B402" s="5"/>
      <c r="C402" s="5"/>
      <c r="D402" s="4"/>
    </row>
    <row r="403" spans="1:4" x14ac:dyDescent="0.25">
      <c r="A403" s="102"/>
      <c r="B403" s="5"/>
      <c r="C403" s="5"/>
      <c r="D403" s="4"/>
    </row>
    <row r="404" spans="1:4" x14ac:dyDescent="0.25">
      <c r="A404" s="102"/>
      <c r="B404" s="5"/>
      <c r="C404" s="5"/>
      <c r="D404" s="4"/>
    </row>
    <row r="405" spans="1:4" x14ac:dyDescent="0.25">
      <c r="A405" s="102"/>
      <c r="B405" s="5"/>
      <c r="C405" s="5"/>
      <c r="D405" s="4"/>
    </row>
    <row r="406" spans="1:4" x14ac:dyDescent="0.25">
      <c r="A406" s="102"/>
      <c r="B406" s="5"/>
      <c r="C406" s="5"/>
      <c r="D406" s="4"/>
    </row>
    <row r="407" spans="1:4" x14ac:dyDescent="0.25">
      <c r="A407" s="102"/>
      <c r="B407" s="5"/>
      <c r="C407" s="5"/>
      <c r="D407" s="4"/>
    </row>
    <row r="408" spans="1:4" x14ac:dyDescent="0.25">
      <c r="A408" s="102"/>
      <c r="B408" s="5"/>
      <c r="C408" s="5"/>
      <c r="D408" s="4"/>
    </row>
    <row r="409" spans="1:4" x14ac:dyDescent="0.25">
      <c r="A409" s="102"/>
      <c r="B409" s="5"/>
      <c r="C409" s="5"/>
      <c r="D409" s="4"/>
    </row>
    <row r="410" spans="1:4" x14ac:dyDescent="0.25">
      <c r="A410" s="102"/>
      <c r="B410" s="5"/>
      <c r="C410" s="5"/>
      <c r="D410" s="4"/>
    </row>
    <row r="411" spans="1:4" x14ac:dyDescent="0.25">
      <c r="A411" s="102"/>
      <c r="B411" s="5"/>
      <c r="C411" s="5"/>
      <c r="D411" s="4"/>
    </row>
    <row r="412" spans="1:4" x14ac:dyDescent="0.25">
      <c r="A412" s="102"/>
      <c r="B412" s="5"/>
      <c r="C412" s="5"/>
      <c r="D412" s="4"/>
    </row>
    <row r="413" spans="1:4" x14ac:dyDescent="0.25">
      <c r="A413" s="102"/>
      <c r="B413" s="5"/>
      <c r="C413" s="5"/>
      <c r="D413" s="4"/>
    </row>
    <row r="414" spans="1:4" x14ac:dyDescent="0.25">
      <c r="A414" s="102"/>
      <c r="B414" s="5"/>
      <c r="C414" s="5"/>
      <c r="D414" s="4"/>
    </row>
    <row r="415" spans="1:4" x14ac:dyDescent="0.25">
      <c r="A415" s="102"/>
      <c r="B415" s="5"/>
      <c r="C415" s="5"/>
      <c r="D415" s="4"/>
    </row>
    <row r="416" spans="1:4" x14ac:dyDescent="0.25">
      <c r="A416" s="102"/>
      <c r="B416" s="5"/>
      <c r="C416" s="5"/>
      <c r="D416" s="4"/>
    </row>
    <row r="417" spans="1:4" x14ac:dyDescent="0.25">
      <c r="A417" s="102"/>
      <c r="B417" s="5"/>
      <c r="C417" s="5"/>
      <c r="D417" s="4"/>
    </row>
    <row r="418" spans="1:4" x14ac:dyDescent="0.25">
      <c r="A418" s="102"/>
      <c r="B418" s="5"/>
      <c r="C418" s="5"/>
      <c r="D418" s="4"/>
    </row>
    <row r="419" spans="1:4" x14ac:dyDescent="0.25">
      <c r="A419" s="102"/>
      <c r="B419" s="5"/>
      <c r="C419" s="5"/>
      <c r="D419" s="4"/>
    </row>
    <row r="420" spans="1:4" x14ac:dyDescent="0.25">
      <c r="A420" s="102"/>
      <c r="B420" s="5"/>
      <c r="C420" s="5"/>
      <c r="D420" s="4"/>
    </row>
    <row r="421" spans="1:4" x14ac:dyDescent="0.25">
      <c r="A421" s="102"/>
      <c r="B421" s="5"/>
      <c r="C421" s="5"/>
      <c r="D421" s="4"/>
    </row>
    <row r="422" spans="1:4" x14ac:dyDescent="0.25">
      <c r="A422" s="102"/>
      <c r="B422" s="5"/>
      <c r="C422" s="5"/>
      <c r="D422" s="4"/>
    </row>
    <row r="423" spans="1:4" x14ac:dyDescent="0.25">
      <c r="A423" s="102"/>
      <c r="B423" s="5"/>
      <c r="C423" s="5"/>
      <c r="D423" s="4"/>
    </row>
    <row r="424" spans="1:4" x14ac:dyDescent="0.25">
      <c r="A424" s="102"/>
      <c r="B424" s="5"/>
      <c r="C424" s="5"/>
      <c r="D424" s="4"/>
    </row>
    <row r="425" spans="1:4" x14ac:dyDescent="0.25">
      <c r="A425" s="102"/>
      <c r="B425" s="5"/>
      <c r="C425" s="5"/>
      <c r="D425" s="4"/>
    </row>
    <row r="426" spans="1:4" x14ac:dyDescent="0.25">
      <c r="A426" s="102"/>
      <c r="B426" s="5"/>
      <c r="C426" s="5"/>
      <c r="D426" s="4"/>
    </row>
    <row r="427" spans="1:4" x14ac:dyDescent="0.25">
      <c r="A427" s="102"/>
      <c r="B427" s="5"/>
      <c r="C427" s="5"/>
      <c r="D427" s="4"/>
    </row>
    <row r="428" spans="1:4" x14ac:dyDescent="0.25">
      <c r="A428" s="102"/>
      <c r="B428" s="5"/>
      <c r="C428" s="5"/>
      <c r="D428" s="4"/>
    </row>
    <row r="429" spans="1:4" x14ac:dyDescent="0.25">
      <c r="A429" s="102"/>
      <c r="B429" s="5"/>
      <c r="C429" s="5"/>
      <c r="D429" s="4"/>
    </row>
    <row r="430" spans="1:4" x14ac:dyDescent="0.25">
      <c r="A430" s="102"/>
      <c r="B430" s="5"/>
      <c r="C430" s="5"/>
      <c r="D430" s="4"/>
    </row>
    <row r="431" spans="1:4" x14ac:dyDescent="0.25">
      <c r="A431" s="102"/>
      <c r="B431" s="5"/>
      <c r="C431" s="5"/>
      <c r="D431" s="4"/>
    </row>
    <row r="432" spans="1:4" x14ac:dyDescent="0.25">
      <c r="A432" s="102"/>
      <c r="B432" s="5"/>
      <c r="C432" s="5"/>
      <c r="D432" s="4"/>
    </row>
    <row r="433" spans="1:4" x14ac:dyDescent="0.25">
      <c r="A433" s="102"/>
      <c r="B433" s="5"/>
      <c r="C433" s="5"/>
      <c r="D433" s="4"/>
    </row>
    <row r="434" spans="1:4" x14ac:dyDescent="0.25">
      <c r="A434" s="102"/>
      <c r="B434" s="5"/>
      <c r="C434" s="5"/>
      <c r="D434" s="4"/>
    </row>
    <row r="435" spans="1:4" x14ac:dyDescent="0.25">
      <c r="A435" s="102"/>
      <c r="B435" s="5"/>
      <c r="C435" s="5"/>
      <c r="D435" s="4"/>
    </row>
    <row r="436" spans="1:4" x14ac:dyDescent="0.25">
      <c r="A436" s="102"/>
      <c r="B436" s="5"/>
      <c r="C436" s="5"/>
      <c r="D436" s="4"/>
    </row>
    <row r="437" spans="1:4" x14ac:dyDescent="0.25">
      <c r="A437" s="102"/>
      <c r="B437" s="5"/>
      <c r="C437" s="5"/>
      <c r="D437" s="4"/>
    </row>
    <row r="438" spans="1:4" x14ac:dyDescent="0.25">
      <c r="A438" s="102"/>
      <c r="B438" s="5"/>
      <c r="C438" s="5"/>
      <c r="D438" s="4"/>
    </row>
    <row r="439" spans="1:4" x14ac:dyDescent="0.25">
      <c r="A439" s="102"/>
      <c r="B439" s="5"/>
      <c r="C439" s="5"/>
      <c r="D439" s="4"/>
    </row>
    <row r="440" spans="1:4" x14ac:dyDescent="0.25">
      <c r="A440" s="102"/>
      <c r="B440" s="5"/>
      <c r="C440" s="5"/>
      <c r="D440" s="4"/>
    </row>
    <row r="441" spans="1:4" x14ac:dyDescent="0.25">
      <c r="A441" s="102"/>
      <c r="B441" s="5"/>
      <c r="C441" s="5"/>
      <c r="D441" s="4"/>
    </row>
    <row r="442" spans="1:4" x14ac:dyDescent="0.25">
      <c r="A442" s="102"/>
      <c r="B442" s="5"/>
      <c r="C442" s="5"/>
      <c r="D442" s="4"/>
    </row>
    <row r="443" spans="1:4" x14ac:dyDescent="0.25">
      <c r="A443" s="102"/>
      <c r="B443" s="5"/>
      <c r="C443" s="5"/>
      <c r="D443" s="4"/>
    </row>
    <row r="444" spans="1:4" x14ac:dyDescent="0.25">
      <c r="A444" s="102"/>
      <c r="B444" s="5"/>
      <c r="C444" s="5"/>
      <c r="D444" s="4"/>
    </row>
    <row r="445" spans="1:4" x14ac:dyDescent="0.25">
      <c r="A445" s="102"/>
      <c r="B445" s="5"/>
      <c r="C445" s="5"/>
      <c r="D445" s="4"/>
    </row>
    <row r="446" spans="1:4" x14ac:dyDescent="0.25">
      <c r="A446" s="102"/>
      <c r="B446" s="5"/>
      <c r="C446" s="5"/>
      <c r="D446" s="4"/>
    </row>
    <row r="447" spans="1:4" x14ac:dyDescent="0.25">
      <c r="A447" s="102"/>
      <c r="B447" s="5"/>
      <c r="C447" s="5"/>
      <c r="D447" s="4"/>
    </row>
    <row r="448" spans="1:4" x14ac:dyDescent="0.25">
      <c r="A448" s="102"/>
      <c r="B448" s="5"/>
      <c r="C448" s="5"/>
      <c r="D448" s="4"/>
    </row>
    <row r="449" spans="1:4" x14ac:dyDescent="0.25">
      <c r="A449" s="102"/>
      <c r="B449" s="5"/>
      <c r="C449" s="5"/>
      <c r="D449" s="4"/>
    </row>
    <row r="450" spans="1:4" x14ac:dyDescent="0.25">
      <c r="A450" s="102"/>
      <c r="B450" s="5"/>
      <c r="C450" s="5"/>
      <c r="D450" s="4"/>
    </row>
    <row r="451" spans="1:4" x14ac:dyDescent="0.25">
      <c r="A451" s="102"/>
      <c r="B451" s="5"/>
      <c r="C451" s="5"/>
      <c r="D451" s="4"/>
    </row>
    <row r="452" spans="1:4" x14ac:dyDescent="0.25">
      <c r="A452" s="102"/>
      <c r="B452" s="5"/>
      <c r="C452" s="5"/>
      <c r="D452" s="4"/>
    </row>
    <row r="453" spans="1:4" x14ac:dyDescent="0.25">
      <c r="A453" s="102"/>
      <c r="B453" s="5"/>
      <c r="C453" s="5"/>
      <c r="D453" s="4"/>
    </row>
    <row r="454" spans="1:4" x14ac:dyDescent="0.25">
      <c r="A454" s="102"/>
      <c r="B454" s="5"/>
      <c r="C454" s="5"/>
      <c r="D454" s="4"/>
    </row>
    <row r="455" spans="1:4" x14ac:dyDescent="0.25">
      <c r="A455" s="102"/>
      <c r="B455" s="5"/>
      <c r="C455" s="5"/>
      <c r="D455" s="4"/>
    </row>
    <row r="456" spans="1:4" x14ac:dyDescent="0.25">
      <c r="A456" s="102"/>
      <c r="B456" s="5"/>
      <c r="C456" s="5"/>
      <c r="D456" s="4"/>
    </row>
    <row r="457" spans="1:4" x14ac:dyDescent="0.25">
      <c r="A457" s="102"/>
      <c r="B457" s="5"/>
      <c r="C457" s="5"/>
      <c r="D457" s="4"/>
    </row>
    <row r="458" spans="1:4" x14ac:dyDescent="0.25">
      <c r="A458" s="102"/>
      <c r="B458" s="5"/>
      <c r="C458" s="5"/>
      <c r="D458" s="4"/>
    </row>
    <row r="459" spans="1:4" x14ac:dyDescent="0.25">
      <c r="A459" s="102"/>
      <c r="B459" s="5"/>
      <c r="C459" s="5"/>
      <c r="D459" s="4"/>
    </row>
    <row r="460" spans="1:4" x14ac:dyDescent="0.25">
      <c r="D460" s="4"/>
    </row>
    <row r="461" spans="1:4" x14ac:dyDescent="0.25">
      <c r="D461" s="4"/>
    </row>
    <row r="462" spans="1:4" x14ac:dyDescent="0.25">
      <c r="D462" s="4"/>
    </row>
    <row r="463" spans="1:4" x14ac:dyDescent="0.25">
      <c r="D463" s="4"/>
    </row>
    <row r="464" spans="1:4" x14ac:dyDescent="0.25">
      <c r="D464" s="4"/>
    </row>
    <row r="465" spans="4:4" x14ac:dyDescent="0.25">
      <c r="D465" s="4"/>
    </row>
    <row r="466" spans="4:4" x14ac:dyDescent="0.25">
      <c r="D466" s="4"/>
    </row>
    <row r="467" spans="4:4" x14ac:dyDescent="0.25">
      <c r="D467" s="4"/>
    </row>
    <row r="468" spans="4:4" x14ac:dyDescent="0.25">
      <c r="D468" s="4"/>
    </row>
    <row r="469" spans="4:4" x14ac:dyDescent="0.25">
      <c r="D469" s="4"/>
    </row>
    <row r="470" spans="4:4" x14ac:dyDescent="0.25">
      <c r="D470" s="4"/>
    </row>
    <row r="471" spans="4:4" x14ac:dyDescent="0.25">
      <c r="D471" s="4"/>
    </row>
    <row r="472" spans="4:4" x14ac:dyDescent="0.25">
      <c r="D472" s="4"/>
    </row>
    <row r="473" spans="4:4" x14ac:dyDescent="0.25">
      <c r="D473" s="4"/>
    </row>
    <row r="474" spans="4:4" x14ac:dyDescent="0.25">
      <c r="D474" s="4"/>
    </row>
    <row r="475" spans="4:4" x14ac:dyDescent="0.25">
      <c r="D475" s="4"/>
    </row>
    <row r="476" spans="4:4" x14ac:dyDescent="0.25">
      <c r="D476" s="4"/>
    </row>
    <row r="477" spans="4:4" x14ac:dyDescent="0.25">
      <c r="D477" s="4"/>
    </row>
    <row r="478" spans="4:4" x14ac:dyDescent="0.25">
      <c r="D478" s="4"/>
    </row>
    <row r="479" spans="4:4" x14ac:dyDescent="0.25">
      <c r="D479" s="4"/>
    </row>
    <row r="480" spans="4:4" x14ac:dyDescent="0.25">
      <c r="D480" s="4"/>
    </row>
    <row r="481" spans="4:4" x14ac:dyDescent="0.25">
      <c r="D481" s="4"/>
    </row>
    <row r="482" spans="4:4" x14ac:dyDescent="0.25">
      <c r="D482" s="4"/>
    </row>
    <row r="483" spans="4:4" x14ac:dyDescent="0.25">
      <c r="D483" s="4"/>
    </row>
    <row r="484" spans="4:4" x14ac:dyDescent="0.25">
      <c r="D484" s="4"/>
    </row>
    <row r="485" spans="4:4" x14ac:dyDescent="0.25">
      <c r="D485" s="4"/>
    </row>
    <row r="486" spans="4:4" x14ac:dyDescent="0.25">
      <c r="D486" s="4"/>
    </row>
    <row r="487" spans="4:4" x14ac:dyDescent="0.25">
      <c r="D487" s="4"/>
    </row>
    <row r="488" spans="4:4" x14ac:dyDescent="0.25">
      <c r="D488" s="4"/>
    </row>
    <row r="489" spans="4:4" x14ac:dyDescent="0.25">
      <c r="D489" s="4"/>
    </row>
    <row r="490" spans="4:4" x14ac:dyDescent="0.25">
      <c r="D490" s="4"/>
    </row>
    <row r="491" spans="4:4" x14ac:dyDescent="0.25">
      <c r="D491" s="4"/>
    </row>
    <row r="492" spans="4:4" x14ac:dyDescent="0.25">
      <c r="D492" s="4"/>
    </row>
    <row r="493" spans="4:4" x14ac:dyDescent="0.25">
      <c r="D493" s="4"/>
    </row>
    <row r="494" spans="4:4" x14ac:dyDescent="0.25">
      <c r="D494" s="4"/>
    </row>
    <row r="495" spans="4:4" x14ac:dyDescent="0.25">
      <c r="D495" s="4"/>
    </row>
    <row r="496" spans="4:4" x14ac:dyDescent="0.25">
      <c r="D496" s="4"/>
    </row>
    <row r="497" spans="4:4" x14ac:dyDescent="0.25">
      <c r="D497" s="4"/>
    </row>
    <row r="498" spans="4:4" x14ac:dyDescent="0.25">
      <c r="D498" s="4"/>
    </row>
    <row r="499" spans="4:4" x14ac:dyDescent="0.25">
      <c r="D499" s="4"/>
    </row>
    <row r="500" spans="4:4" x14ac:dyDescent="0.25">
      <c r="D500" s="4"/>
    </row>
    <row r="501" spans="4:4" x14ac:dyDescent="0.25">
      <c r="D501" s="4"/>
    </row>
    <row r="502" spans="4:4" x14ac:dyDescent="0.25">
      <c r="D502" s="4"/>
    </row>
    <row r="503" spans="4:4" x14ac:dyDescent="0.25">
      <c r="D503" s="4"/>
    </row>
    <row r="504" spans="4:4" x14ac:dyDescent="0.25">
      <c r="D504" s="4"/>
    </row>
    <row r="505" spans="4:4" x14ac:dyDescent="0.25">
      <c r="D505" s="4"/>
    </row>
    <row r="506" spans="4:4" x14ac:dyDescent="0.25">
      <c r="D506" s="4"/>
    </row>
    <row r="507" spans="4:4" x14ac:dyDescent="0.25">
      <c r="D507" s="4"/>
    </row>
    <row r="508" spans="4:4" x14ac:dyDescent="0.25">
      <c r="D508" s="4"/>
    </row>
    <row r="509" spans="4:4" x14ac:dyDescent="0.25">
      <c r="D509" s="4"/>
    </row>
    <row r="510" spans="4:4" x14ac:dyDescent="0.25">
      <c r="D510" s="4"/>
    </row>
    <row r="511" spans="4:4" x14ac:dyDescent="0.25">
      <c r="D511" s="4"/>
    </row>
    <row r="512" spans="4:4" x14ac:dyDescent="0.25">
      <c r="D512" s="4"/>
    </row>
    <row r="513" spans="4:4" x14ac:dyDescent="0.25">
      <c r="D513" s="4"/>
    </row>
    <row r="514" spans="4:4" x14ac:dyDescent="0.25">
      <c r="D514" s="4"/>
    </row>
    <row r="515" spans="4:4" x14ac:dyDescent="0.25">
      <c r="D515" s="4"/>
    </row>
    <row r="516" spans="4:4" x14ac:dyDescent="0.25">
      <c r="D516" s="4"/>
    </row>
    <row r="517" spans="4:4" x14ac:dyDescent="0.25">
      <c r="D517" s="4"/>
    </row>
    <row r="518" spans="4:4" x14ac:dyDescent="0.25">
      <c r="D518" s="4"/>
    </row>
    <row r="519" spans="4:4" x14ac:dyDescent="0.25">
      <c r="D519" s="4"/>
    </row>
    <row r="520" spans="4:4" x14ac:dyDescent="0.25">
      <c r="D520" s="4"/>
    </row>
    <row r="521" spans="4:4" x14ac:dyDescent="0.25">
      <c r="D521" s="4"/>
    </row>
    <row r="522" spans="4:4" x14ac:dyDescent="0.25">
      <c r="D522" s="4"/>
    </row>
    <row r="523" spans="4:4" x14ac:dyDescent="0.25">
      <c r="D523" s="4"/>
    </row>
    <row r="524" spans="4:4" x14ac:dyDescent="0.25">
      <c r="D524" s="4"/>
    </row>
    <row r="525" spans="4:4" x14ac:dyDescent="0.25">
      <c r="D525" s="4"/>
    </row>
    <row r="526" spans="4:4" x14ac:dyDescent="0.25">
      <c r="D526" s="4"/>
    </row>
    <row r="527" spans="4:4" x14ac:dyDescent="0.25">
      <c r="D527" s="4"/>
    </row>
    <row r="528" spans="4:4" x14ac:dyDescent="0.25">
      <c r="D528" s="4"/>
    </row>
    <row r="529" spans="4:4" x14ac:dyDescent="0.25">
      <c r="D529" s="4"/>
    </row>
    <row r="530" spans="4:4" x14ac:dyDescent="0.25">
      <c r="D530" s="4"/>
    </row>
    <row r="531" spans="4:4" x14ac:dyDescent="0.25">
      <c r="D531" s="4"/>
    </row>
  </sheetData>
  <autoFilter ref="A23:G355"/>
  <sortState ref="A24:G230">
    <sortCondition ref="F24:F230"/>
  </sortState>
  <mergeCells count="18">
    <mergeCell ref="A21:D21"/>
    <mergeCell ref="A1:E1"/>
    <mergeCell ref="A2:E2"/>
    <mergeCell ref="A3:D3"/>
    <mergeCell ref="A4:D4"/>
    <mergeCell ref="A5:D5"/>
    <mergeCell ref="A6:D6"/>
    <mergeCell ref="A15:D15"/>
    <mergeCell ref="A16:D16"/>
    <mergeCell ref="A18:E18"/>
    <mergeCell ref="A19:D19"/>
    <mergeCell ref="A20:D20"/>
    <mergeCell ref="A22:D22"/>
    <mergeCell ref="A353:D353"/>
    <mergeCell ref="A355:D355"/>
    <mergeCell ref="A354:D354"/>
    <mergeCell ref="A364:D364"/>
    <mergeCell ref="A363:D363"/>
  </mergeCells>
  <pageMargins left="0.31496062992125984" right="0.11811023622047245" top="0.15748031496062992" bottom="0" header="0.31496062992125984" footer="0.31496062992125984"/>
  <pageSetup paperSize="9" scale="11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5" sqref="C5"/>
    </sheetView>
  </sheetViews>
  <sheetFormatPr defaultRowHeight="18" x14ac:dyDescent="0.25"/>
  <cols>
    <col min="1" max="1" width="5.42578125" style="128" customWidth="1"/>
    <col min="2" max="2" width="65.5703125" style="128" customWidth="1"/>
    <col min="3" max="3" width="18.140625" style="128" customWidth="1"/>
    <col min="4" max="16384" width="9.140625" style="128"/>
  </cols>
  <sheetData>
    <row r="1" spans="1:3" ht="23.25" x14ac:dyDescent="0.35">
      <c r="A1" s="171" t="s">
        <v>514</v>
      </c>
      <c r="B1" s="171"/>
      <c r="C1" s="171"/>
    </row>
    <row r="2" spans="1:3" x14ac:dyDescent="0.25">
      <c r="A2" s="129"/>
      <c r="B2" s="129"/>
      <c r="C2" s="129"/>
    </row>
    <row r="3" spans="1:3" ht="26.25" customHeight="1" x14ac:dyDescent="0.25">
      <c r="A3" s="130" t="s">
        <v>140</v>
      </c>
      <c r="B3" s="131" t="s">
        <v>513</v>
      </c>
      <c r="C3" s="131" t="s">
        <v>141</v>
      </c>
    </row>
    <row r="4" spans="1:3" ht="26.25" customHeight="1" x14ac:dyDescent="0.25">
      <c r="A4" s="136">
        <v>1</v>
      </c>
      <c r="B4" s="132" t="s">
        <v>515</v>
      </c>
      <c r="C4" s="133">
        <v>5000000</v>
      </c>
    </row>
    <row r="5" spans="1:3" ht="26.25" customHeight="1" x14ac:dyDescent="0.25">
      <c r="A5" s="136">
        <v>2</v>
      </c>
      <c r="B5" s="132" t="s">
        <v>516</v>
      </c>
      <c r="C5" s="133">
        <v>6000000</v>
      </c>
    </row>
    <row r="6" spans="1:3" ht="26.25" customHeight="1" x14ac:dyDescent="0.25">
      <c r="A6" s="136">
        <v>3</v>
      </c>
      <c r="B6" s="132" t="s">
        <v>517</v>
      </c>
      <c r="C6" s="133">
        <v>2000000</v>
      </c>
    </row>
    <row r="7" spans="1:3" ht="26.25" customHeight="1" x14ac:dyDescent="0.25">
      <c r="A7" s="136">
        <v>4</v>
      </c>
      <c r="B7" s="132" t="s">
        <v>518</v>
      </c>
      <c r="C7" s="133">
        <v>2000000</v>
      </c>
    </row>
    <row r="8" spans="1:3" ht="26.25" customHeight="1" x14ac:dyDescent="0.25">
      <c r="A8" s="134"/>
      <c r="B8" s="134" t="s">
        <v>519</v>
      </c>
      <c r="C8" s="135">
        <f>SUM(C4:C7)</f>
        <v>15000000</v>
      </c>
    </row>
    <row r="9" spans="1:3" x14ac:dyDescent="0.25">
      <c r="A9" s="127"/>
      <c r="B9" s="127"/>
      <c r="C9" s="127"/>
    </row>
    <row r="10" spans="1:3" x14ac:dyDescent="0.25">
      <c r="A10" s="127"/>
      <c r="B10" s="127"/>
      <c r="C10" s="127"/>
    </row>
    <row r="11" spans="1:3" x14ac:dyDescent="0.25">
      <c r="A11" s="127"/>
      <c r="B11" s="127"/>
      <c r="C11" s="127"/>
    </row>
    <row r="12" spans="1:3" x14ac:dyDescent="0.25">
      <c r="A12" s="127"/>
      <c r="B12" s="127"/>
      <c r="C12" s="127"/>
    </row>
    <row r="13" spans="1:3" x14ac:dyDescent="0.25">
      <c r="A13" s="127"/>
      <c r="B13" s="127"/>
      <c r="C13" s="127"/>
    </row>
  </sheetData>
  <mergeCells count="1">
    <mergeCell ref="A1:C1"/>
  </mergeCells>
  <pageMargins left="0.70866141732283472" right="0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движение средств</vt:lpstr>
      <vt:lpstr>План на 2016</vt:lpstr>
      <vt:lpstr>свернуто на 15.7.16</vt:lpstr>
      <vt:lpstr>фин потребность на 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2017-03-30T10:19:56Z</dcterms:modified>
</cp:coreProperties>
</file>